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титульник" sheetId="1" r:id="rId1"/>
    <sheet name="командное чемпионат" sheetId="2" r:id="rId2"/>
    <sheet name="многоборье первенство" sheetId="3" r:id="rId3"/>
  </sheets>
  <definedNames/>
  <calcPr fullCalcOnLoad="1"/>
</workbook>
</file>

<file path=xl/sharedStrings.xml><?xml version="1.0" encoding="utf-8"?>
<sst xmlns="http://schemas.openxmlformats.org/spreadsheetml/2006/main" count="219" uniqueCount="141">
  <si>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</si>
  <si>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</si>
  <si>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</si>
  <si>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</si>
  <si>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</si>
  <si>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</si>
  <si>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</si>
  <si>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</si>
  <si>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</si>
  <si>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</si>
  <si>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</si>
  <si>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</si>
  <si>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</si>
  <si>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</si>
  <si>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</si>
  <si>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</si>
  <si>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</si>
  <si>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</si>
  <si>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</si>
  <si>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</si>
  <si>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</si>
  <si>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</si>
  <si>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</si>
  <si>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</si>
  <si>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</si>
  <si>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</si>
  <si>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</si>
  <si>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</si>
  <si>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</si>
  <si>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</si>
  <si>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</si>
  <si>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</si>
  <si>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</si>
  <si>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</si>
  <si>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</si>
  <si>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</si>
  <si>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</si>
  <si>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</si>
  <si>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</si>
  <si>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</si>
  <si>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</si>
  <si>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</si>
  <si>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</si>
  <si>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</si>
  <si>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</si>
  <si>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</si>
  <si>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</si>
  <si>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</si>
  <si>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</si>
  <si>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</si>
  <si>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</si>
  <si>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</si>
  <si>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</si>
  <si>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</si>
  <si>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</si>
  <si>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</si>
  <si>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командное первенство</t>
  </si>
  <si>
    <t>Космаков Владимир</t>
  </si>
  <si>
    <t>Рыженков Иван</t>
  </si>
  <si>
    <t>Востриков Василий</t>
  </si>
  <si>
    <t>Пичугин Александр</t>
  </si>
  <si>
    <t>Родионов Виталий</t>
  </si>
  <si>
    <t>Павлов Павел</t>
  </si>
  <si>
    <t>Ворошев Алексей</t>
  </si>
  <si>
    <t>Невежин Илья</t>
  </si>
  <si>
    <t>Харьков Дмитрий</t>
  </si>
  <si>
    <t>Алавердян Александр</t>
  </si>
  <si>
    <t>Аблязин Денис</t>
  </si>
  <si>
    <t>Кошенков Юрий</t>
  </si>
  <si>
    <t>Буланов Александр</t>
  </si>
  <si>
    <t>Мамонтов Антон</t>
  </si>
  <si>
    <t>Суконнов Артем</t>
  </si>
  <si>
    <t>Васильев Глеб</t>
  </si>
  <si>
    <t>Васильев Дмитрий</t>
  </si>
  <si>
    <t>Перевощиков Роман</t>
  </si>
  <si>
    <t>Густенёв Андрей</t>
  </si>
  <si>
    <t>Сандаков Андрей</t>
  </si>
  <si>
    <t>РЕСПУБИКА МОРДОВИЯ</t>
  </si>
  <si>
    <t>Катынь Вильям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</si>
  <si>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</si>
  <si>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</si>
  <si>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МС</t>
  </si>
  <si>
    <t>КМС</t>
  </si>
  <si>
    <t>Силенко Александр</t>
  </si>
  <si>
    <t>Жилинский Алексей</t>
  </si>
  <si>
    <t>Лебеденко Павел</t>
  </si>
  <si>
    <t>Лебеденко Алексей</t>
  </si>
  <si>
    <t>Курнаев Юрий</t>
  </si>
  <si>
    <t>___________</t>
  </si>
  <si>
    <t>ФИ участника</t>
  </si>
  <si>
    <t>пер-на</t>
  </si>
  <si>
    <t>сумма</t>
  </si>
  <si>
    <t>в\упр</t>
  </si>
  <si>
    <t>год рожд</t>
  </si>
  <si>
    <t>главный судья</t>
  </si>
  <si>
    <t>место</t>
  </si>
  <si>
    <t>спортивная гимнастика 11 февраля 2010г.</t>
  </si>
  <si>
    <t>г.Пенза дворец спорта "БУРТАСЫ"</t>
  </si>
  <si>
    <t>1</t>
  </si>
  <si>
    <t>2</t>
  </si>
  <si>
    <t>3</t>
  </si>
  <si>
    <t>4</t>
  </si>
  <si>
    <t>5</t>
  </si>
  <si>
    <t>6</t>
  </si>
  <si>
    <t>7</t>
  </si>
  <si>
    <t>8</t>
  </si>
  <si>
    <t>11</t>
  </si>
  <si>
    <t>сумма    1 дня</t>
  </si>
  <si>
    <t>сумма  2 дня</t>
  </si>
  <si>
    <t>итог.  сумма</t>
  </si>
  <si>
    <t>в\у</t>
  </si>
  <si>
    <t>к</t>
  </si>
  <si>
    <t>кол</t>
  </si>
  <si>
    <t>пр</t>
  </si>
  <si>
    <t>бр</t>
  </si>
  <si>
    <t>пер</t>
  </si>
  <si>
    <t>Козлов Владислав</t>
  </si>
  <si>
    <t xml:space="preserve">                                                            ЧЕМПИОНАТ ПРИВОЛЖСКОГО ФЕДЕРАЛЬНОГО ОКРУГА</t>
  </si>
  <si>
    <t>Ю.Н.Миронов</t>
  </si>
  <si>
    <t>г. Пенза</t>
  </si>
  <si>
    <t>Главный секретарь</t>
  </si>
  <si>
    <t>судья 1 кат.</t>
  </si>
  <si>
    <t xml:space="preserve">         Л.В.Карнаухова</t>
  </si>
  <si>
    <t xml:space="preserve"> Главный судья</t>
  </si>
  <si>
    <t xml:space="preserve"> судья 1 категории</t>
  </si>
  <si>
    <t xml:space="preserve">                                                                                               П Р О Т О К О Л </t>
  </si>
  <si>
    <t xml:space="preserve">                                                      КУБКА  ПЕНЗЕНСКОЙ ОБЛАСТИ  ПО СПОРТИВНОЙ ГИМНАСТИКЕ</t>
  </si>
  <si>
    <t xml:space="preserve">                                                                16-17 декабря  2010 г.   г. Пенза  Дворец Спорта "БУРТАСЫ"</t>
  </si>
  <si>
    <t>Баландин Тимофей</t>
  </si>
  <si>
    <t>Макаров Никита</t>
  </si>
  <si>
    <t>Гульмаяров Ильяз</t>
  </si>
  <si>
    <t>Корнаухов Кирилл</t>
  </si>
  <si>
    <t>Сулейманов Тимур</t>
  </si>
  <si>
    <t>Тарасов Андрей</t>
  </si>
  <si>
    <t>Кондрахов Денис</t>
  </si>
  <si>
    <t>Хачатрян Владимир</t>
  </si>
  <si>
    <t>Соседко Никита</t>
  </si>
  <si>
    <t>Мацуненко Дима</t>
  </si>
  <si>
    <t>Вьюнов Даниил</t>
  </si>
  <si>
    <t xml:space="preserve">                                                                          Многоборье  юноши 3 разряд   </t>
  </si>
  <si>
    <t>Многоборье юноши  3 разряд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</si>
</sst>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</numFmts>
  <fonts count="43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180" fontId="0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180" fontId="1" fillId="34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2" fillId="0" borderId="22" xfId="0" applyFont="1" applyBorder="1" applyAlignment="1">
      <alignment/>
    </xf>
    <xf numFmtId="180" fontId="1" fillId="34" borderId="2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0" fillId="33" borderId="0" xfId="0" applyFill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" fillId="36" borderId="27" xfId="0" applyFont="1" applyFill="1" applyBorder="1" applyAlignment="1">
      <alignment horizontal="center" vertical="center"/>
    </xf>
    <xf numFmtId="180" fontId="2" fillId="36" borderId="28" xfId="0" applyNumberFormat="1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9" xfId="0" applyFont="1" applyBorder="1" applyAlignment="1">
      <alignment/>
    </xf>
    <xf numFmtId="180" fontId="0" fillId="0" borderId="19" xfId="0" applyNumberFormat="1" applyFont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180" fontId="1" fillId="34" borderId="27" xfId="0" applyNumberFormat="1" applyFont="1" applyFill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1" fillId="34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180" fontId="0" fillId="0" borderId="33" xfId="0" applyNumberFormat="1" applyFont="1" applyBorder="1" applyAlignment="1">
      <alignment horizontal="right" vertical="center"/>
    </xf>
    <xf numFmtId="180" fontId="0" fillId="0" borderId="32" xfId="0" applyNumberFormat="1" applyFont="1" applyBorder="1" applyAlignment="1">
      <alignment horizontal="right" vertical="center"/>
    </xf>
    <xf numFmtId="180" fontId="6" fillId="35" borderId="34" xfId="0" applyNumberFormat="1" applyFont="1" applyFill="1" applyBorder="1" applyAlignment="1">
      <alignment horizontal="center" vertical="center"/>
    </xf>
    <xf numFmtId="180" fontId="6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80" fontId="0" fillId="0" borderId="28" xfId="0" applyNumberFormat="1" applyFont="1" applyBorder="1" applyAlignment="1">
      <alignment horizontal="right" vertical="center"/>
    </xf>
    <xf numFmtId="180" fontId="6" fillId="35" borderId="25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32" xfId="0" applyFont="1" applyBorder="1" applyAlignment="1">
      <alignment/>
    </xf>
    <xf numFmtId="180" fontId="0" fillId="0" borderId="25" xfId="0" applyNumberFormat="1" applyBorder="1" applyAlignment="1">
      <alignment horizontal="center" vertical="center"/>
    </xf>
    <xf numFmtId="0" fontId="2" fillId="0" borderId="36" xfId="0" applyFont="1" applyBorder="1" applyAlignment="1">
      <alignment/>
    </xf>
    <xf numFmtId="180" fontId="0" fillId="0" borderId="28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0" fontId="4" fillId="0" borderId="1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" vertical="center"/>
    </xf>
    <xf numFmtId="180" fontId="2" fillId="36" borderId="0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80" fontId="4" fillId="3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0" fontId="1" fillId="33" borderId="0" xfId="0" applyNumberFormat="1" applyFont="1" applyFill="1" applyBorder="1" applyAlignment="1">
      <alignment horizontal="center" vertical="center"/>
    </xf>
    <xf numFmtId="180" fontId="1" fillId="35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110" t="s">
        <v>79</v>
      </c>
      <c r="B1" s="111"/>
      <c r="C1" s="111"/>
      <c r="D1" s="111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108" t="s">
        <v>8</v>
      </c>
      <c r="B3" s="109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6" t="s">
        <v>55</v>
      </c>
      <c r="C5" s="112" t="s">
        <v>80</v>
      </c>
      <c r="D5" s="109"/>
      <c r="E5" s="109"/>
      <c r="F5" s="1"/>
    </row>
    <row r="6" spans="1:6" ht="15.75">
      <c r="A6" s="1"/>
      <c r="B6" s="8" t="s">
        <v>81</v>
      </c>
      <c r="C6" s="8" t="s">
        <v>81</v>
      </c>
      <c r="D6" s="8" t="s">
        <v>82</v>
      </c>
      <c r="E6" s="9">
        <v>1</v>
      </c>
      <c r="F6" s="1"/>
    </row>
    <row r="7" spans="1:6" ht="15">
      <c r="A7" s="56" t="s">
        <v>10</v>
      </c>
      <c r="B7" s="55">
        <v>0</v>
      </c>
      <c r="C7" s="55">
        <v>0</v>
      </c>
      <c r="D7" s="55">
        <v>0</v>
      </c>
      <c r="E7" s="55">
        <v>1</v>
      </c>
      <c r="F7" s="1"/>
    </row>
    <row r="8" spans="1:6" ht="15">
      <c r="A8" s="56" t="s">
        <v>1</v>
      </c>
      <c r="B8" s="55">
        <v>5</v>
      </c>
      <c r="C8" s="55">
        <v>0</v>
      </c>
      <c r="D8" s="55">
        <v>0</v>
      </c>
      <c r="E8" s="55">
        <v>3</v>
      </c>
      <c r="F8" s="1"/>
    </row>
    <row r="9" spans="1:6" ht="15">
      <c r="A9" s="56" t="s">
        <v>7</v>
      </c>
      <c r="B9" s="55">
        <v>1</v>
      </c>
      <c r="C9" s="55">
        <v>0</v>
      </c>
      <c r="D9" s="55">
        <v>0</v>
      </c>
      <c r="E9" s="55">
        <v>0</v>
      </c>
      <c r="F9" s="1"/>
    </row>
    <row r="10" spans="1:6" ht="15">
      <c r="A10" s="56" t="s">
        <v>2</v>
      </c>
      <c r="B10" s="55">
        <v>4</v>
      </c>
      <c r="C10" s="55">
        <v>0</v>
      </c>
      <c r="D10" s="55">
        <v>2</v>
      </c>
      <c r="E10" s="55">
        <v>2</v>
      </c>
      <c r="F10" s="1"/>
    </row>
    <row r="11" spans="1:6" ht="15">
      <c r="A11" s="56" t="s">
        <v>4</v>
      </c>
      <c r="B11" s="55">
        <v>3</v>
      </c>
      <c r="C11" s="55">
        <v>2</v>
      </c>
      <c r="D11" s="55">
        <v>1</v>
      </c>
      <c r="E11" s="55">
        <v>3</v>
      </c>
      <c r="F11" s="1"/>
    </row>
    <row r="12" spans="1:6" ht="15">
      <c r="A12" s="56" t="s">
        <v>5</v>
      </c>
      <c r="B12" s="55">
        <v>1</v>
      </c>
      <c r="C12" s="55">
        <v>0</v>
      </c>
      <c r="D12" s="55">
        <v>2</v>
      </c>
      <c r="E12" s="55">
        <v>2</v>
      </c>
      <c r="F12" s="1"/>
    </row>
    <row r="13" spans="1:6" ht="15">
      <c r="A13" s="56" t="s">
        <v>0</v>
      </c>
      <c r="B13" s="55">
        <v>5</v>
      </c>
      <c r="C13" s="55">
        <v>1</v>
      </c>
      <c r="D13" s="55">
        <v>1</v>
      </c>
      <c r="E13" s="55">
        <v>4</v>
      </c>
      <c r="F13" s="1"/>
    </row>
    <row r="14" spans="1:6" ht="15">
      <c r="A14" s="56" t="s">
        <v>6</v>
      </c>
      <c r="B14" s="55">
        <v>5</v>
      </c>
      <c r="C14" s="55">
        <v>0</v>
      </c>
      <c r="D14" s="55">
        <v>0</v>
      </c>
      <c r="E14" s="55">
        <v>0</v>
      </c>
      <c r="F14" s="1"/>
    </row>
    <row r="15" spans="1:6" ht="15">
      <c r="A15" s="56" t="s">
        <v>3</v>
      </c>
      <c r="B15" s="55">
        <v>1</v>
      </c>
      <c r="C15" s="55">
        <v>2</v>
      </c>
      <c r="D15" s="55">
        <v>2</v>
      </c>
      <c r="E15" s="55">
        <v>2</v>
      </c>
      <c r="F15" s="1"/>
    </row>
    <row r="16" spans="1:6" ht="15">
      <c r="A16" s="56"/>
      <c r="B16" s="55"/>
      <c r="C16" s="55"/>
      <c r="D16" s="10"/>
      <c r="E16" s="55"/>
      <c r="F16" s="1"/>
    </row>
    <row r="17" spans="1:5" ht="15">
      <c r="A17" s="56" t="s">
        <v>11</v>
      </c>
      <c r="B17" s="55">
        <f>SUM(B7:B15)</f>
        <v>25</v>
      </c>
      <c r="C17" s="55">
        <f>SUM(C7:C15)</f>
        <v>5</v>
      </c>
      <c r="D17" s="55">
        <f>SUM(D7:D15)</f>
        <v>8</v>
      </c>
      <c r="E17" s="55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5" t="s">
        <v>20</v>
      </c>
    </row>
    <row r="29" spans="1:4" ht="15">
      <c r="A29" s="1"/>
      <c r="B29" s="1" t="s">
        <v>27</v>
      </c>
      <c r="C29" s="1" t="s">
        <v>9</v>
      </c>
      <c r="D29" s="5">
        <v>1</v>
      </c>
    </row>
    <row r="30" spans="1:4" ht="15">
      <c r="A30" s="1"/>
      <c r="B30" s="1" t="s">
        <v>28</v>
      </c>
      <c r="C30" s="1" t="s">
        <v>29</v>
      </c>
      <c r="D30" s="5" t="s">
        <v>20</v>
      </c>
    </row>
    <row r="31" spans="1:4" ht="15">
      <c r="A31" s="1"/>
      <c r="B31" s="1"/>
      <c r="C31" s="1"/>
      <c r="D31" s="5"/>
    </row>
    <row r="32" spans="1:4" ht="15">
      <c r="A32" s="1" t="s">
        <v>30</v>
      </c>
      <c r="B32" s="1" t="s">
        <v>31</v>
      </c>
      <c r="C32" s="1" t="s">
        <v>17</v>
      </c>
      <c r="D32" s="5" t="s">
        <v>14</v>
      </c>
    </row>
    <row r="33" spans="1:4" ht="15">
      <c r="A33" s="1"/>
      <c r="B33" s="1" t="s">
        <v>32</v>
      </c>
      <c r="C33" s="1" t="s">
        <v>29</v>
      </c>
      <c r="D33" s="5">
        <v>1</v>
      </c>
    </row>
    <row r="34" spans="1:4" ht="15">
      <c r="A34" s="1"/>
      <c r="B34" s="1" t="s">
        <v>33</v>
      </c>
      <c r="C34" s="1" t="s">
        <v>9</v>
      </c>
      <c r="D34" s="5">
        <v>1</v>
      </c>
    </row>
    <row r="35" spans="1:4" ht="15">
      <c r="A35" s="1"/>
      <c r="B35" s="1"/>
      <c r="C35" s="1"/>
      <c r="D35" s="5"/>
    </row>
    <row r="36" spans="1:4" ht="15">
      <c r="A36" s="1" t="s">
        <v>34</v>
      </c>
      <c r="B36" s="1" t="s">
        <v>35</v>
      </c>
      <c r="C36" s="1" t="s">
        <v>36</v>
      </c>
      <c r="D36" s="5" t="s">
        <v>20</v>
      </c>
    </row>
    <row r="37" spans="1:4" ht="15">
      <c r="A37" s="1"/>
      <c r="B37" s="1" t="s">
        <v>37</v>
      </c>
      <c r="C37" s="1" t="s">
        <v>38</v>
      </c>
      <c r="D37" s="5" t="s">
        <v>20</v>
      </c>
    </row>
    <row r="38" spans="1:4" ht="15">
      <c r="A38" s="1"/>
      <c r="B38" s="1" t="s">
        <v>39</v>
      </c>
      <c r="C38" s="1" t="s">
        <v>9</v>
      </c>
      <c r="D38" s="5">
        <v>1</v>
      </c>
    </row>
    <row r="39" spans="1:4" ht="15">
      <c r="A39" s="1"/>
      <c r="B39" s="1"/>
      <c r="C39" s="1"/>
      <c r="D39" s="5"/>
    </row>
    <row r="40" spans="1:4" ht="15">
      <c r="A40" s="1" t="s">
        <v>40</v>
      </c>
      <c r="B40" s="1" t="s">
        <v>41</v>
      </c>
      <c r="C40" s="1" t="s">
        <v>42</v>
      </c>
      <c r="D40" s="5" t="s">
        <v>20</v>
      </c>
    </row>
    <row r="41" spans="1:4" ht="15">
      <c r="A41" s="1"/>
      <c r="B41" s="1" t="s">
        <v>43</v>
      </c>
      <c r="C41" s="1" t="s">
        <v>36</v>
      </c>
      <c r="D41" s="5" t="s">
        <v>20</v>
      </c>
    </row>
    <row r="42" spans="1:4" ht="15">
      <c r="A42" s="1"/>
      <c r="B42" s="1" t="s">
        <v>44</v>
      </c>
      <c r="C42" s="1" t="s">
        <v>9</v>
      </c>
      <c r="D42" s="5">
        <v>1</v>
      </c>
    </row>
    <row r="43" spans="1:4" ht="15">
      <c r="A43" s="1"/>
      <c r="B43" s="1"/>
      <c r="C43" s="1"/>
      <c r="D43" s="5"/>
    </row>
    <row r="44" spans="1:4" ht="15">
      <c r="A44" s="1" t="s">
        <v>45</v>
      </c>
      <c r="B44" s="1" t="s">
        <v>46</v>
      </c>
      <c r="C44" s="1" t="s">
        <v>47</v>
      </c>
      <c r="D44" s="5" t="s">
        <v>14</v>
      </c>
    </row>
    <row r="45" spans="1:4" ht="15">
      <c r="A45" s="1"/>
      <c r="B45" s="1" t="s">
        <v>48</v>
      </c>
      <c r="C45" s="1" t="s">
        <v>9</v>
      </c>
      <c r="D45" s="5">
        <v>1</v>
      </c>
    </row>
    <row r="46" spans="1:4" ht="15">
      <c r="A46" s="1"/>
      <c r="B46" s="1" t="s">
        <v>116</v>
      </c>
      <c r="C46" s="1" t="s">
        <v>54</v>
      </c>
      <c r="D46" s="5" t="s">
        <v>20</v>
      </c>
    </row>
    <row r="47" spans="1:4" ht="15">
      <c r="A47" s="1"/>
      <c r="B47" s="1"/>
      <c r="C47" s="1"/>
      <c r="D47" s="5"/>
    </row>
    <row r="48" spans="1:4" ht="15">
      <c r="A48" s="1" t="s">
        <v>49</v>
      </c>
      <c r="B48" s="1" t="s">
        <v>50</v>
      </c>
      <c r="C48" s="1" t="s">
        <v>29</v>
      </c>
      <c r="D48" s="5" t="s">
        <v>20</v>
      </c>
    </row>
    <row r="49" spans="1:4" ht="15">
      <c r="A49" s="1"/>
      <c r="B49" s="1" t="s">
        <v>51</v>
      </c>
      <c r="C49" s="1" t="s">
        <v>52</v>
      </c>
      <c r="D49" s="5" t="s">
        <v>20</v>
      </c>
    </row>
    <row r="50" spans="1:4" ht="15">
      <c r="A50" s="1"/>
      <c r="B50" s="1" t="s">
        <v>53</v>
      </c>
      <c r="C50" s="1" t="s">
        <v>54</v>
      </c>
      <c r="D50" s="5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5.421875" style="0" customWidth="1"/>
    <col min="2" max="8" width="10.7109375" style="0" customWidth="1"/>
  </cols>
  <sheetData>
    <row r="1" s="60" customFormat="1" ht="15.75">
      <c r="A1" s="59" t="s">
        <v>117</v>
      </c>
    </row>
    <row r="2" spans="1:8" ht="15.75">
      <c r="A2" s="1" t="s">
        <v>96</v>
      </c>
      <c r="B2" s="1"/>
      <c r="E2" s="7" t="s">
        <v>56</v>
      </c>
      <c r="H2" s="1" t="s">
        <v>97</v>
      </c>
    </row>
    <row r="3" spans="1:9" ht="26.25" customHeight="1">
      <c r="A3" s="57"/>
      <c r="B3" s="83" t="s">
        <v>92</v>
      </c>
      <c r="C3" s="83" t="s">
        <v>30</v>
      </c>
      <c r="D3" s="83" t="s">
        <v>34</v>
      </c>
      <c r="E3" s="83" t="s">
        <v>40</v>
      </c>
      <c r="F3" s="83" t="s">
        <v>45</v>
      </c>
      <c r="G3" s="83" t="s">
        <v>90</v>
      </c>
      <c r="H3" s="83" t="s">
        <v>91</v>
      </c>
      <c r="I3" s="82"/>
    </row>
    <row r="4" spans="1:9" ht="12" customHeight="1">
      <c r="A4" s="79" t="s">
        <v>62</v>
      </c>
      <c r="B4" s="80">
        <v>13.2</v>
      </c>
      <c r="C4" s="80">
        <v>11.8</v>
      </c>
      <c r="D4" s="80">
        <v>11.1</v>
      </c>
      <c r="E4" s="80">
        <v>13.9</v>
      </c>
      <c r="F4" s="80">
        <v>13.5</v>
      </c>
      <c r="G4" s="80">
        <v>12.35</v>
      </c>
      <c r="H4" s="81"/>
      <c r="I4" s="25"/>
    </row>
    <row r="5" spans="1:9" ht="12" customHeight="1">
      <c r="A5" s="24" t="s">
        <v>63</v>
      </c>
      <c r="B5" s="15">
        <v>0</v>
      </c>
      <c r="C5" s="15">
        <v>11.2</v>
      </c>
      <c r="D5" s="15">
        <v>12.6</v>
      </c>
      <c r="E5" s="15">
        <v>14.8</v>
      </c>
      <c r="F5" s="15">
        <v>0</v>
      </c>
      <c r="G5" s="15">
        <v>0</v>
      </c>
      <c r="H5" s="70"/>
      <c r="I5" s="25"/>
    </row>
    <row r="6" spans="1:9" ht="12" customHeight="1">
      <c r="A6" s="24" t="s">
        <v>64</v>
      </c>
      <c r="B6" s="15">
        <v>14.222</v>
      </c>
      <c r="C6" s="15">
        <v>11</v>
      </c>
      <c r="D6" s="15">
        <v>13.425</v>
      </c>
      <c r="E6" s="15">
        <v>12.225</v>
      </c>
      <c r="F6" s="15">
        <v>0</v>
      </c>
      <c r="G6" s="15"/>
      <c r="H6" s="70"/>
      <c r="I6" s="25"/>
    </row>
    <row r="7" spans="1:9" ht="12" customHeight="1">
      <c r="A7" s="24" t="s">
        <v>65</v>
      </c>
      <c r="B7" s="15">
        <v>11.665</v>
      </c>
      <c r="C7" s="15"/>
      <c r="D7" s="15"/>
      <c r="E7" s="15"/>
      <c r="F7" s="15">
        <v>12.9</v>
      </c>
      <c r="G7" s="15">
        <v>11.8</v>
      </c>
      <c r="H7" s="70"/>
      <c r="I7" s="25"/>
    </row>
    <row r="8" spans="1:9" ht="12" customHeight="1">
      <c r="A8" s="24" t="s">
        <v>66</v>
      </c>
      <c r="B8" s="15">
        <v>11.6</v>
      </c>
      <c r="C8" s="15"/>
      <c r="D8" s="15"/>
      <c r="E8" s="15"/>
      <c r="F8" s="15"/>
      <c r="G8" s="15"/>
      <c r="H8" s="70"/>
      <c r="I8" s="25"/>
    </row>
    <row r="9" spans="1:9" ht="12" customHeight="1">
      <c r="A9" s="61" t="s">
        <v>67</v>
      </c>
      <c r="B9" s="62">
        <v>15.2</v>
      </c>
      <c r="C9" s="62">
        <v>12.7</v>
      </c>
      <c r="D9" s="62">
        <v>12.2</v>
      </c>
      <c r="E9" s="62">
        <v>15</v>
      </c>
      <c r="F9" s="62">
        <v>12.5</v>
      </c>
      <c r="G9" s="62">
        <v>13</v>
      </c>
      <c r="H9" s="74"/>
      <c r="I9" s="25"/>
    </row>
    <row r="10" spans="1:9" ht="15.75" customHeight="1">
      <c r="A10" s="63" t="s">
        <v>1</v>
      </c>
      <c r="B10" s="64">
        <f aca="true" t="shared" si="0" ref="B10:G10">SUM(B4+B5+B6+B7+B8+B9)</f>
        <v>65.887</v>
      </c>
      <c r="C10" s="64">
        <f t="shared" si="0"/>
        <v>46.7</v>
      </c>
      <c r="D10" s="64">
        <f t="shared" si="0"/>
        <v>49.325</v>
      </c>
      <c r="E10" s="64">
        <f t="shared" si="0"/>
        <v>55.925000000000004</v>
      </c>
      <c r="F10" s="64">
        <f t="shared" si="0"/>
        <v>38.9</v>
      </c>
      <c r="G10" s="64">
        <f t="shared" si="0"/>
        <v>37.15</v>
      </c>
      <c r="H10" s="75">
        <f>SUM(B10:G10)</f>
        <v>293.887</v>
      </c>
      <c r="I10" s="77"/>
    </row>
    <row r="11" spans="2:9" ht="7.5" customHeight="1" thickBot="1">
      <c r="B11" s="4"/>
      <c r="H11" s="68"/>
      <c r="I11" s="76"/>
    </row>
    <row r="12" spans="1:9" ht="12" customHeight="1">
      <c r="A12" s="21" t="s">
        <v>83</v>
      </c>
      <c r="B12" s="22">
        <v>13.3</v>
      </c>
      <c r="C12" s="22">
        <v>12.7</v>
      </c>
      <c r="D12" s="22">
        <v>13.5</v>
      </c>
      <c r="E12" s="22">
        <v>14</v>
      </c>
      <c r="F12" s="22">
        <v>12.6</v>
      </c>
      <c r="G12" s="65">
        <v>11.35</v>
      </c>
      <c r="H12" s="69"/>
      <c r="I12" s="23"/>
    </row>
    <row r="13" spans="1:9" ht="12" customHeight="1">
      <c r="A13" s="24" t="s">
        <v>84</v>
      </c>
      <c r="B13" s="15">
        <v>12.5</v>
      </c>
      <c r="C13" s="15">
        <v>11.5</v>
      </c>
      <c r="D13" s="15">
        <v>12.2</v>
      </c>
      <c r="E13" s="15">
        <v>14</v>
      </c>
      <c r="F13" s="15"/>
      <c r="G13" s="66">
        <v>10.5</v>
      </c>
      <c r="H13" s="70"/>
      <c r="I13" s="25"/>
    </row>
    <row r="14" spans="1:9" ht="12" customHeight="1">
      <c r="A14" s="24" t="s">
        <v>85</v>
      </c>
      <c r="B14" s="15">
        <v>11.5</v>
      </c>
      <c r="C14" s="15">
        <v>12.3</v>
      </c>
      <c r="D14" s="15">
        <v>13.3</v>
      </c>
      <c r="E14" s="15"/>
      <c r="F14" s="15">
        <v>12.8</v>
      </c>
      <c r="G14" s="66">
        <v>10.9</v>
      </c>
      <c r="H14" s="70"/>
      <c r="I14" s="25"/>
    </row>
    <row r="15" spans="1:9" ht="12" customHeight="1">
      <c r="A15" s="24" t="s">
        <v>86</v>
      </c>
      <c r="B15" s="15">
        <v>12</v>
      </c>
      <c r="C15" s="15"/>
      <c r="D15" s="15">
        <v>13.4</v>
      </c>
      <c r="E15" s="15">
        <v>14.1</v>
      </c>
      <c r="F15" s="15">
        <v>11.7</v>
      </c>
      <c r="G15" s="66">
        <v>11.2</v>
      </c>
      <c r="H15" s="70"/>
      <c r="I15" s="25"/>
    </row>
    <row r="16" spans="1:9" ht="12" customHeight="1">
      <c r="A16" s="24" t="s">
        <v>87</v>
      </c>
      <c r="B16" s="15">
        <v>11.555</v>
      </c>
      <c r="C16" s="15">
        <v>11.8</v>
      </c>
      <c r="D16" s="15"/>
      <c r="E16" s="15">
        <v>14.1</v>
      </c>
      <c r="F16" s="15">
        <v>11.9</v>
      </c>
      <c r="G16" s="78">
        <v>15.225</v>
      </c>
      <c r="H16" s="70"/>
      <c r="I16" s="25"/>
    </row>
    <row r="17" spans="1:9" ht="16.5" thickBot="1">
      <c r="A17" s="26" t="s">
        <v>6</v>
      </c>
      <c r="B17" s="27">
        <f aca="true" t="shared" si="1" ref="B17:G17">SUM(B12+B13+B14+B15+B16)</f>
        <v>60.855</v>
      </c>
      <c r="C17" s="27">
        <f t="shared" si="1"/>
        <v>48.3</v>
      </c>
      <c r="D17" s="27">
        <f t="shared" si="1"/>
        <v>52.4</v>
      </c>
      <c r="E17" s="27">
        <f t="shared" si="1"/>
        <v>56.2</v>
      </c>
      <c r="F17" s="27">
        <f t="shared" si="1"/>
        <v>48.99999999999999</v>
      </c>
      <c r="G17" s="27">
        <f t="shared" si="1"/>
        <v>59.175000000000004</v>
      </c>
      <c r="H17" s="71">
        <f>SUM(B17:G17)</f>
        <v>325.93</v>
      </c>
      <c r="I17" s="28"/>
    </row>
    <row r="18" spans="2:9" ht="7.5" customHeight="1" thickBot="1">
      <c r="B18" s="4"/>
      <c r="H18" s="68"/>
      <c r="I18" s="17"/>
    </row>
    <row r="19" spans="1:9" ht="12" customHeight="1">
      <c r="A19" s="21" t="s">
        <v>70</v>
      </c>
      <c r="B19" s="22">
        <v>12.255</v>
      </c>
      <c r="C19" s="22">
        <v>9.1</v>
      </c>
      <c r="D19" s="22">
        <v>15.3</v>
      </c>
      <c r="E19" s="22">
        <v>13.7</v>
      </c>
      <c r="F19" s="22">
        <v>10.6</v>
      </c>
      <c r="G19" s="65">
        <v>10.95</v>
      </c>
      <c r="H19" s="69"/>
      <c r="I19" s="23"/>
    </row>
    <row r="20" spans="1:9" ht="12" customHeight="1">
      <c r="A20" s="24" t="s">
        <v>69</v>
      </c>
      <c r="B20" s="15">
        <v>13.2</v>
      </c>
      <c r="C20" s="15">
        <v>11.6</v>
      </c>
      <c r="D20" s="15">
        <v>12.2</v>
      </c>
      <c r="E20" s="15">
        <v>14.8</v>
      </c>
      <c r="F20" s="15">
        <v>12.8</v>
      </c>
      <c r="G20" s="66">
        <v>13.3</v>
      </c>
      <c r="H20" s="70"/>
      <c r="I20" s="25"/>
    </row>
    <row r="21" spans="1:9" ht="12" customHeight="1">
      <c r="A21" s="24" t="s">
        <v>68</v>
      </c>
      <c r="B21" s="15">
        <v>11.7</v>
      </c>
      <c r="C21" s="15">
        <v>13.1</v>
      </c>
      <c r="D21" s="15">
        <v>10.1</v>
      </c>
      <c r="E21" s="15">
        <v>13.5</v>
      </c>
      <c r="F21" s="15">
        <v>12.9</v>
      </c>
      <c r="G21" s="66">
        <v>10.95</v>
      </c>
      <c r="H21" s="70"/>
      <c r="I21" s="25"/>
    </row>
    <row r="22" spans="1:9" ht="12" customHeight="1">
      <c r="A22" s="24" t="s">
        <v>71</v>
      </c>
      <c r="B22" s="15">
        <v>13</v>
      </c>
      <c r="C22" s="15">
        <v>13</v>
      </c>
      <c r="D22" s="15">
        <v>12.5</v>
      </c>
      <c r="E22" s="15">
        <v>13.1</v>
      </c>
      <c r="F22" s="15">
        <v>12.45</v>
      </c>
      <c r="G22" s="66">
        <v>11.65</v>
      </c>
      <c r="H22" s="70"/>
      <c r="I22" s="25"/>
    </row>
    <row r="23" spans="1:9" ht="16.5" thickBot="1">
      <c r="A23" s="26" t="s">
        <v>2</v>
      </c>
      <c r="B23" s="27">
        <f>SUM(B19:B22)</f>
        <v>50.155</v>
      </c>
      <c r="C23" s="27">
        <f>SUM(C19+C20+C21+C22)</f>
        <v>46.8</v>
      </c>
      <c r="D23" s="27">
        <f>SUM(D19+D20+D21+D22)</f>
        <v>50.1</v>
      </c>
      <c r="E23" s="27">
        <f>SUM(E19:E22)</f>
        <v>55.1</v>
      </c>
      <c r="F23" s="27">
        <f>SUM(F19+F20+F21+F22)</f>
        <v>48.75</v>
      </c>
      <c r="G23" s="27">
        <f>SUM(G19+G20+G21+G22)</f>
        <v>46.85</v>
      </c>
      <c r="H23" s="71">
        <f>SUM(B23:G23)</f>
        <v>297.755</v>
      </c>
      <c r="I23" s="28"/>
    </row>
    <row r="24" spans="2:9" ht="7.5" customHeight="1" thickBot="1">
      <c r="B24" s="4"/>
      <c r="H24" s="68"/>
      <c r="I24" s="17"/>
    </row>
    <row r="25" spans="1:9" ht="12" customHeight="1">
      <c r="A25" s="21" t="s">
        <v>57</v>
      </c>
      <c r="B25" s="22">
        <v>12.8</v>
      </c>
      <c r="C25" s="22">
        <v>12.2</v>
      </c>
      <c r="D25" s="22">
        <v>12.6</v>
      </c>
      <c r="E25" s="22">
        <v>12.8</v>
      </c>
      <c r="F25" s="22">
        <v>12.7</v>
      </c>
      <c r="G25" s="65">
        <v>11.2</v>
      </c>
      <c r="H25" s="69"/>
      <c r="I25" s="23"/>
    </row>
    <row r="26" spans="1:9" ht="12" customHeight="1">
      <c r="A26" s="24" t="s">
        <v>58</v>
      </c>
      <c r="B26" s="15">
        <v>13.2</v>
      </c>
      <c r="C26" s="15">
        <v>10</v>
      </c>
      <c r="D26" s="15">
        <v>12</v>
      </c>
      <c r="E26" s="15">
        <v>14</v>
      </c>
      <c r="F26" s="15">
        <v>11.45</v>
      </c>
      <c r="G26" s="66">
        <v>11.5</v>
      </c>
      <c r="H26" s="70"/>
      <c r="I26" s="25"/>
    </row>
    <row r="27" spans="1:9" ht="12" customHeight="1">
      <c r="A27" s="12" t="s">
        <v>59</v>
      </c>
      <c r="B27" s="15"/>
      <c r="C27" s="15"/>
      <c r="D27" s="15"/>
      <c r="E27" s="15"/>
      <c r="F27" s="15"/>
      <c r="G27" s="66"/>
      <c r="H27" s="70"/>
      <c r="I27" s="25"/>
    </row>
    <row r="28" spans="1:9" ht="12" customHeight="1">
      <c r="A28" s="24" t="s">
        <v>60</v>
      </c>
      <c r="B28" s="15">
        <v>12.3</v>
      </c>
      <c r="C28" s="15">
        <v>12.9</v>
      </c>
      <c r="D28" s="15">
        <v>11.2</v>
      </c>
      <c r="E28" s="15">
        <v>12.2</v>
      </c>
      <c r="F28" s="15">
        <v>11.6</v>
      </c>
      <c r="G28" s="66">
        <v>12.4</v>
      </c>
      <c r="H28" s="70"/>
      <c r="I28" s="25"/>
    </row>
    <row r="29" spans="1:9" ht="12" customHeight="1">
      <c r="A29" s="24" t="s">
        <v>61</v>
      </c>
      <c r="B29" s="15">
        <v>10.4</v>
      </c>
      <c r="C29" s="15">
        <v>11</v>
      </c>
      <c r="D29" s="15">
        <v>11.1</v>
      </c>
      <c r="E29" s="15">
        <v>12.1</v>
      </c>
      <c r="F29" s="15">
        <v>10.45</v>
      </c>
      <c r="G29" s="66">
        <v>10</v>
      </c>
      <c r="H29" s="70"/>
      <c r="I29" s="25"/>
    </row>
    <row r="30" spans="1:9" ht="16.5" thickBot="1">
      <c r="A30" s="26" t="s">
        <v>0</v>
      </c>
      <c r="B30" s="27">
        <f aca="true" t="shared" si="2" ref="B30:G30">SUM(B25+B26+B28+B29)</f>
        <v>48.699999999999996</v>
      </c>
      <c r="C30" s="27">
        <f t="shared" si="2"/>
        <v>46.1</v>
      </c>
      <c r="D30" s="27">
        <f t="shared" si="2"/>
        <v>46.9</v>
      </c>
      <c r="E30" s="27">
        <f t="shared" si="2"/>
        <v>51.1</v>
      </c>
      <c r="F30" s="27">
        <f t="shared" si="2"/>
        <v>46.2</v>
      </c>
      <c r="G30" s="27">
        <f t="shared" si="2"/>
        <v>45.1</v>
      </c>
      <c r="H30" s="71">
        <f>SUM(B30:G30)</f>
        <v>284.1</v>
      </c>
      <c r="I30" s="28"/>
    </row>
    <row r="31" spans="2:9" ht="7.5" customHeight="1" thickBot="1">
      <c r="B31" s="4"/>
      <c r="H31" s="68"/>
      <c r="I31" s="17"/>
    </row>
    <row r="32" spans="1:9" ht="12" customHeight="1">
      <c r="A32" s="21" t="s">
        <v>73</v>
      </c>
      <c r="B32" s="22">
        <v>0</v>
      </c>
      <c r="C32" s="22">
        <v>14.8</v>
      </c>
      <c r="D32" s="22">
        <v>0</v>
      </c>
      <c r="E32" s="22">
        <v>0</v>
      </c>
      <c r="F32" s="22">
        <v>0</v>
      </c>
      <c r="G32" s="65">
        <v>0</v>
      </c>
      <c r="H32" s="69"/>
      <c r="I32" s="23"/>
    </row>
    <row r="33" spans="1:9" ht="12" customHeight="1">
      <c r="A33" s="24" t="s">
        <v>74</v>
      </c>
      <c r="B33" s="15">
        <v>10.8</v>
      </c>
      <c r="C33" s="15">
        <v>9</v>
      </c>
      <c r="D33" s="15">
        <v>10.5</v>
      </c>
      <c r="E33" s="15">
        <v>13.8</v>
      </c>
      <c r="F33" s="15">
        <v>12.7</v>
      </c>
      <c r="G33" s="66">
        <v>9</v>
      </c>
      <c r="H33" s="70"/>
      <c r="I33" s="25"/>
    </row>
    <row r="34" spans="1:9" ht="12" customHeight="1">
      <c r="A34" s="24" t="s">
        <v>75</v>
      </c>
      <c r="B34" s="15">
        <v>12.6</v>
      </c>
      <c r="C34" s="15">
        <v>12.4</v>
      </c>
      <c r="D34" s="15">
        <v>12.7</v>
      </c>
      <c r="E34" s="15">
        <v>13.8</v>
      </c>
      <c r="F34" s="15">
        <v>12.35</v>
      </c>
      <c r="G34" s="66">
        <v>11.4</v>
      </c>
      <c r="H34" s="70"/>
      <c r="I34" s="25"/>
    </row>
    <row r="35" spans="1:9" ht="16.5" thickBot="1">
      <c r="A35" s="26" t="s">
        <v>4</v>
      </c>
      <c r="B35" s="27">
        <f aca="true" t="shared" si="3" ref="B35:G35">SUM(B32+B33+B34)</f>
        <v>23.4</v>
      </c>
      <c r="C35" s="27">
        <f t="shared" si="3"/>
        <v>36.2</v>
      </c>
      <c r="D35" s="27">
        <f t="shared" si="3"/>
        <v>23.2</v>
      </c>
      <c r="E35" s="27">
        <f t="shared" si="3"/>
        <v>27.6</v>
      </c>
      <c r="F35" s="27">
        <f t="shared" si="3"/>
        <v>25.049999999999997</v>
      </c>
      <c r="G35" s="27">
        <f t="shared" si="3"/>
        <v>20.4</v>
      </c>
      <c r="H35" s="71">
        <f>SUM(B35:G35)</f>
        <v>155.85</v>
      </c>
      <c r="I35" s="28"/>
    </row>
    <row r="36" spans="1:9" s="20" customFormat="1" ht="7.5" customHeight="1" thickBot="1">
      <c r="A36" s="18"/>
      <c r="B36" s="16"/>
      <c r="C36" s="16"/>
      <c r="D36" s="16"/>
      <c r="E36" s="16"/>
      <c r="F36" s="16"/>
      <c r="G36" s="16"/>
      <c r="H36" s="72"/>
      <c r="I36" s="19"/>
    </row>
    <row r="37" spans="1:9" ht="15">
      <c r="A37" s="32" t="s">
        <v>77</v>
      </c>
      <c r="B37" s="33"/>
      <c r="C37" s="34"/>
      <c r="D37" s="34"/>
      <c r="E37" s="34"/>
      <c r="F37" s="34"/>
      <c r="G37" s="34"/>
      <c r="H37" s="73"/>
      <c r="I37" s="35"/>
    </row>
    <row r="38" spans="1:9" ht="16.5" thickBot="1">
      <c r="A38" s="36" t="s">
        <v>78</v>
      </c>
      <c r="B38" s="37">
        <v>12.6</v>
      </c>
      <c r="C38" s="37">
        <v>14</v>
      </c>
      <c r="D38" s="37">
        <v>12.7</v>
      </c>
      <c r="E38" s="37">
        <v>13.9</v>
      </c>
      <c r="F38" s="37">
        <v>12.9</v>
      </c>
      <c r="G38" s="67">
        <v>13.55</v>
      </c>
      <c r="H38" s="71">
        <f>SUM(B38:G38)</f>
        <v>79.64999999999999</v>
      </c>
      <c r="I38" s="58"/>
    </row>
    <row r="39" spans="1:9" ht="15">
      <c r="A39" s="32" t="s">
        <v>3</v>
      </c>
      <c r="B39" s="39"/>
      <c r="C39" s="34"/>
      <c r="D39" s="34"/>
      <c r="E39" s="34"/>
      <c r="F39" s="34"/>
      <c r="G39" s="34"/>
      <c r="H39" s="73"/>
      <c r="I39" s="35"/>
    </row>
    <row r="40" spans="1:9" ht="16.5" thickBot="1">
      <c r="A40" s="36" t="s">
        <v>72</v>
      </c>
      <c r="B40" s="37">
        <v>12.1</v>
      </c>
      <c r="C40" s="37">
        <v>12.35</v>
      </c>
      <c r="D40" s="37">
        <v>0</v>
      </c>
      <c r="E40" s="37">
        <v>14</v>
      </c>
      <c r="F40" s="37">
        <v>11.9</v>
      </c>
      <c r="G40" s="67">
        <v>11.75</v>
      </c>
      <c r="H40" s="71">
        <f>SUM(B40:G40)</f>
        <v>62.1</v>
      </c>
      <c r="I40" s="38"/>
    </row>
    <row r="41" spans="1:9" ht="15">
      <c r="A41" s="32" t="s">
        <v>5</v>
      </c>
      <c r="B41" s="39"/>
      <c r="C41" s="34"/>
      <c r="D41" s="34"/>
      <c r="E41" s="34"/>
      <c r="F41" s="34"/>
      <c r="G41" s="34"/>
      <c r="H41" s="73"/>
      <c r="I41" s="35"/>
    </row>
    <row r="42" spans="1:9" ht="16.5" thickBot="1">
      <c r="A42" s="36" t="s">
        <v>76</v>
      </c>
      <c r="B42" s="37">
        <v>11.2</v>
      </c>
      <c r="C42" s="37">
        <v>11.4</v>
      </c>
      <c r="D42" s="37">
        <v>11.1</v>
      </c>
      <c r="E42" s="37">
        <v>12.9</v>
      </c>
      <c r="F42" s="37">
        <v>12.5</v>
      </c>
      <c r="G42" s="67">
        <v>11.4</v>
      </c>
      <c r="H42" s="71">
        <f>SUM(B42:G42)</f>
        <v>70.5</v>
      </c>
      <c r="I42" s="38"/>
    </row>
    <row r="43" spans="1:5" ht="15">
      <c r="A43" s="13" t="s">
        <v>94</v>
      </c>
      <c r="B43" s="1" t="s">
        <v>88</v>
      </c>
      <c r="C43" s="1"/>
      <c r="D43" s="14" t="s">
        <v>13</v>
      </c>
      <c r="E43" s="1"/>
    </row>
    <row r="44" spans="1:5" ht="15">
      <c r="A44" s="13" t="s">
        <v>18</v>
      </c>
      <c r="B44" s="1" t="s">
        <v>88</v>
      </c>
      <c r="C44" s="1"/>
      <c r="D44" s="14" t="s">
        <v>19</v>
      </c>
      <c r="E44" s="1"/>
    </row>
  </sheetData>
  <sheetProtection/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6.28125" style="0" customWidth="1"/>
    <col min="4" max="4" width="6.28125" style="40" customWidth="1"/>
    <col min="5" max="6" width="6.28125" style="50" hidden="1" customWidth="1"/>
    <col min="7" max="7" width="6.28125" style="0" customWidth="1"/>
    <col min="8" max="8" width="6.28125" style="40" customWidth="1"/>
    <col min="9" max="10" width="6.28125" style="50" hidden="1" customWidth="1"/>
    <col min="11" max="11" width="6.28125" style="0" customWidth="1"/>
    <col min="12" max="12" width="6.28125" style="40" customWidth="1"/>
    <col min="13" max="14" width="6.28125" style="50" hidden="1" customWidth="1"/>
    <col min="15" max="15" width="6.28125" style="0" customWidth="1"/>
    <col min="16" max="16" width="6.28125" style="40" customWidth="1"/>
    <col min="17" max="18" width="6.28125" style="50" hidden="1" customWidth="1"/>
    <col min="19" max="19" width="6.28125" style="0" customWidth="1"/>
    <col min="20" max="20" width="6.28125" style="40" customWidth="1"/>
    <col min="21" max="22" width="6.28125" style="50" hidden="1" customWidth="1"/>
    <col min="23" max="23" width="6.28125" style="0" customWidth="1"/>
    <col min="24" max="24" width="6.28125" style="40" customWidth="1"/>
    <col min="25" max="26" width="6.28125" style="50" hidden="1" customWidth="1"/>
    <col min="27" max="28" width="6.28125" style="0" customWidth="1"/>
    <col min="29" max="29" width="7.28125" style="0" customWidth="1"/>
    <col min="30" max="30" width="5.140625" style="0" customWidth="1"/>
  </cols>
  <sheetData>
    <row r="1" spans="1:26" s="7" customFormat="1" ht="15.75">
      <c r="A1" s="7" t="s">
        <v>125</v>
      </c>
      <c r="D1" s="101"/>
      <c r="E1" s="102"/>
      <c r="F1" s="102"/>
      <c r="H1" s="101"/>
      <c r="I1" s="102"/>
      <c r="J1" s="102"/>
      <c r="L1" s="101"/>
      <c r="M1" s="102"/>
      <c r="N1" s="102"/>
      <c r="P1" s="101"/>
      <c r="Q1" s="102"/>
      <c r="R1" s="102"/>
      <c r="T1" s="101"/>
      <c r="U1" s="102"/>
      <c r="V1" s="102"/>
      <c r="X1" s="101"/>
      <c r="Y1" s="102"/>
      <c r="Z1" s="102"/>
    </row>
    <row r="2" s="18" customFormat="1" ht="15.75">
      <c r="A2" s="30" t="s">
        <v>126</v>
      </c>
    </row>
    <row r="3" s="18" customFormat="1" ht="15.75">
      <c r="A3" s="30" t="s">
        <v>127</v>
      </c>
    </row>
    <row r="4" s="18" customFormat="1" ht="15.75">
      <c r="A4" s="30"/>
    </row>
    <row r="5" spans="1:29" s="104" customFormat="1" ht="18">
      <c r="A5" s="103" t="s">
        <v>139</v>
      </c>
      <c r="B5" s="113" t="s">
        <v>140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</row>
    <row r="6" spans="1:29" s="104" customFormat="1" ht="18">
      <c r="A6" s="103"/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7"/>
      <c r="Z6" s="107"/>
      <c r="AA6" s="107"/>
      <c r="AB6" s="107"/>
      <c r="AC6" s="107"/>
    </row>
    <row r="7" spans="1:30" s="20" customFormat="1" ht="25.5" customHeight="1">
      <c r="A7" s="46" t="s">
        <v>89</v>
      </c>
      <c r="B7" s="31" t="s">
        <v>93</v>
      </c>
      <c r="C7" s="48" t="s">
        <v>92</v>
      </c>
      <c r="D7" s="49"/>
      <c r="E7" s="51"/>
      <c r="F7" s="51" t="s">
        <v>110</v>
      </c>
      <c r="G7" s="48" t="s">
        <v>30</v>
      </c>
      <c r="H7" s="49"/>
      <c r="I7" s="51"/>
      <c r="J7" s="51" t="s">
        <v>111</v>
      </c>
      <c r="K7" s="48" t="s">
        <v>34</v>
      </c>
      <c r="L7" s="49"/>
      <c r="M7" s="51"/>
      <c r="N7" s="51" t="s">
        <v>112</v>
      </c>
      <c r="O7" s="48" t="s">
        <v>40</v>
      </c>
      <c r="P7" s="49"/>
      <c r="Q7" s="51"/>
      <c r="R7" s="51" t="s">
        <v>113</v>
      </c>
      <c r="S7" s="48" t="s">
        <v>45</v>
      </c>
      <c r="T7" s="49"/>
      <c r="U7" s="51"/>
      <c r="V7" s="51" t="s">
        <v>114</v>
      </c>
      <c r="W7" s="48" t="s">
        <v>90</v>
      </c>
      <c r="X7" s="49"/>
      <c r="Y7" s="53" t="s">
        <v>115</v>
      </c>
      <c r="Z7" s="53" t="s">
        <v>115</v>
      </c>
      <c r="AA7" s="47" t="s">
        <v>107</v>
      </c>
      <c r="AB7" s="31" t="s">
        <v>108</v>
      </c>
      <c r="AC7" s="31" t="s">
        <v>109</v>
      </c>
      <c r="AD7" s="44" t="s">
        <v>95</v>
      </c>
    </row>
    <row r="8" spans="1:30" s="20" customFormat="1" ht="25.5" customHeight="1">
      <c r="A8" s="45" t="s">
        <v>134</v>
      </c>
      <c r="B8" s="11">
        <v>2000</v>
      </c>
      <c r="C8" s="42">
        <v>6.5</v>
      </c>
      <c r="D8" s="42">
        <v>0</v>
      </c>
      <c r="E8" s="52"/>
      <c r="F8" s="54" t="s">
        <v>102</v>
      </c>
      <c r="G8" s="42">
        <v>8.7</v>
      </c>
      <c r="H8" s="42">
        <v>0</v>
      </c>
      <c r="I8" s="52"/>
      <c r="J8" s="54"/>
      <c r="K8" s="42">
        <v>7.3</v>
      </c>
      <c r="L8" s="42">
        <v>0</v>
      </c>
      <c r="M8" s="52"/>
      <c r="N8" s="54"/>
      <c r="O8" s="42">
        <v>8.8</v>
      </c>
      <c r="P8" s="42">
        <v>0</v>
      </c>
      <c r="Q8" s="52"/>
      <c r="R8" s="54" t="s">
        <v>101</v>
      </c>
      <c r="S8" s="42">
        <v>9.4</v>
      </c>
      <c r="T8" s="42">
        <v>0</v>
      </c>
      <c r="U8" s="52"/>
      <c r="V8" s="54"/>
      <c r="W8" s="42">
        <v>5.5</v>
      </c>
      <c r="X8" s="42">
        <v>0</v>
      </c>
      <c r="Y8" s="52">
        <f>SUM(W8:X8)/2</f>
        <v>2.75</v>
      </c>
      <c r="Z8" s="54" t="s">
        <v>105</v>
      </c>
      <c r="AA8" s="43">
        <f aca="true" t="shared" si="0" ref="AA8:AA18">SUM(C8+G8+K8+O8+S8+W8)</f>
        <v>46.2</v>
      </c>
      <c r="AB8" s="43">
        <f aca="true" t="shared" si="1" ref="AB8:AB18">SUM(D8+H8+L8+P8+T8+X8)</f>
        <v>0</v>
      </c>
      <c r="AC8" s="43">
        <f aca="true" t="shared" si="2" ref="AC8:AC18">SUM(AA8+AB8)</f>
        <v>46.2</v>
      </c>
      <c r="AD8" s="95">
        <v>1</v>
      </c>
    </row>
    <row r="9" spans="1:30" s="20" customFormat="1" ht="25.5" customHeight="1">
      <c r="A9" s="45" t="s">
        <v>135</v>
      </c>
      <c r="B9" s="11">
        <v>1999</v>
      </c>
      <c r="C9" s="42">
        <v>5.7</v>
      </c>
      <c r="D9" s="42">
        <v>0</v>
      </c>
      <c r="E9" s="52"/>
      <c r="F9" s="54" t="s">
        <v>102</v>
      </c>
      <c r="G9" s="42">
        <v>6.4</v>
      </c>
      <c r="H9" s="42">
        <v>0</v>
      </c>
      <c r="I9" s="52"/>
      <c r="J9" s="54"/>
      <c r="K9" s="42">
        <v>7.5</v>
      </c>
      <c r="L9" s="42">
        <v>0</v>
      </c>
      <c r="M9" s="52"/>
      <c r="N9" s="54"/>
      <c r="O9" s="42">
        <v>8.9</v>
      </c>
      <c r="P9" s="42">
        <v>0</v>
      </c>
      <c r="Q9" s="52"/>
      <c r="R9" s="54" t="s">
        <v>101</v>
      </c>
      <c r="S9" s="42">
        <v>9.2</v>
      </c>
      <c r="T9" s="42">
        <v>0</v>
      </c>
      <c r="U9" s="52"/>
      <c r="V9" s="54"/>
      <c r="W9" s="42">
        <v>5.5</v>
      </c>
      <c r="X9" s="42">
        <v>0</v>
      </c>
      <c r="Y9" s="52">
        <f>SUM(W9:X9)/2</f>
        <v>2.75</v>
      </c>
      <c r="Z9" s="54" t="s">
        <v>102</v>
      </c>
      <c r="AA9" s="43">
        <f t="shared" si="0"/>
        <v>43.2</v>
      </c>
      <c r="AB9" s="43">
        <f t="shared" si="1"/>
        <v>0</v>
      </c>
      <c r="AC9" s="43">
        <f t="shared" si="2"/>
        <v>43.2</v>
      </c>
      <c r="AD9" s="95">
        <v>2</v>
      </c>
    </row>
    <row r="10" spans="1:30" s="20" customFormat="1" ht="25.5" customHeight="1">
      <c r="A10" s="45" t="s">
        <v>132</v>
      </c>
      <c r="B10" s="11">
        <v>2000</v>
      </c>
      <c r="C10" s="42">
        <v>5.3</v>
      </c>
      <c r="D10" s="42">
        <v>0</v>
      </c>
      <c r="E10" s="52"/>
      <c r="F10" s="54" t="s">
        <v>102</v>
      </c>
      <c r="G10" s="42">
        <v>5.1</v>
      </c>
      <c r="H10" s="42">
        <v>0</v>
      </c>
      <c r="I10" s="52"/>
      <c r="J10" s="54"/>
      <c r="K10" s="42">
        <v>7.8</v>
      </c>
      <c r="L10" s="42">
        <v>0</v>
      </c>
      <c r="M10" s="52"/>
      <c r="N10" s="54"/>
      <c r="O10" s="42">
        <v>8.8</v>
      </c>
      <c r="P10" s="42">
        <v>0</v>
      </c>
      <c r="Q10" s="52"/>
      <c r="R10" s="54" t="s">
        <v>101</v>
      </c>
      <c r="S10" s="42">
        <v>8.2</v>
      </c>
      <c r="T10" s="42">
        <v>0</v>
      </c>
      <c r="U10" s="52"/>
      <c r="V10" s="54"/>
      <c r="W10" s="42">
        <v>7</v>
      </c>
      <c r="X10" s="42">
        <v>0</v>
      </c>
      <c r="Y10" s="52">
        <f>SUM(W10:X10)/2</f>
        <v>3.5</v>
      </c>
      <c r="Z10" s="54" t="s">
        <v>106</v>
      </c>
      <c r="AA10" s="43">
        <f t="shared" si="0"/>
        <v>42.2</v>
      </c>
      <c r="AB10" s="43">
        <f t="shared" si="1"/>
        <v>0</v>
      </c>
      <c r="AC10" s="43">
        <f t="shared" si="2"/>
        <v>42.2</v>
      </c>
      <c r="AD10" s="95">
        <v>3</v>
      </c>
    </row>
    <row r="11" spans="1:30" s="20" customFormat="1" ht="25.5" customHeight="1">
      <c r="A11" s="45" t="s">
        <v>136</v>
      </c>
      <c r="B11" s="11">
        <v>1999</v>
      </c>
      <c r="C11" s="42">
        <v>5.6</v>
      </c>
      <c r="D11" s="42">
        <v>0</v>
      </c>
      <c r="E11" s="52"/>
      <c r="F11" s="54" t="s">
        <v>102</v>
      </c>
      <c r="G11" s="42">
        <v>7.3</v>
      </c>
      <c r="H11" s="42">
        <v>0</v>
      </c>
      <c r="I11" s="52"/>
      <c r="J11" s="54"/>
      <c r="K11" s="42">
        <v>3.8</v>
      </c>
      <c r="L11" s="42">
        <v>0</v>
      </c>
      <c r="M11" s="52"/>
      <c r="N11" s="54"/>
      <c r="O11" s="42">
        <v>8.9</v>
      </c>
      <c r="P11" s="42">
        <v>0</v>
      </c>
      <c r="Q11" s="52"/>
      <c r="R11" s="54" t="s">
        <v>101</v>
      </c>
      <c r="S11" s="42">
        <v>9.3</v>
      </c>
      <c r="T11" s="42">
        <v>0</v>
      </c>
      <c r="U11" s="52"/>
      <c r="V11" s="54"/>
      <c r="W11" s="42">
        <v>6.5</v>
      </c>
      <c r="X11" s="42">
        <v>0</v>
      </c>
      <c r="Y11" s="52">
        <f>SUM(W11:X11)/2</f>
        <v>3.25</v>
      </c>
      <c r="Z11" s="54" t="s">
        <v>99</v>
      </c>
      <c r="AA11" s="43">
        <f t="shared" si="0"/>
        <v>41.400000000000006</v>
      </c>
      <c r="AB11" s="43">
        <f t="shared" si="1"/>
        <v>0</v>
      </c>
      <c r="AC11" s="43">
        <f t="shared" si="2"/>
        <v>41.400000000000006</v>
      </c>
      <c r="AD11" s="95">
        <v>4</v>
      </c>
    </row>
    <row r="12" spans="1:30" s="20" customFormat="1" ht="25.5" customHeight="1">
      <c r="A12" s="45" t="s">
        <v>130</v>
      </c>
      <c r="B12" s="11">
        <v>2001</v>
      </c>
      <c r="C12" s="42">
        <v>5.5</v>
      </c>
      <c r="D12" s="42">
        <v>0</v>
      </c>
      <c r="E12" s="52"/>
      <c r="F12" s="54" t="s">
        <v>102</v>
      </c>
      <c r="G12" s="42">
        <v>8.5</v>
      </c>
      <c r="H12" s="42">
        <v>0</v>
      </c>
      <c r="I12" s="52"/>
      <c r="J12" s="54"/>
      <c r="K12" s="42">
        <v>4.4</v>
      </c>
      <c r="L12" s="42">
        <v>0</v>
      </c>
      <c r="M12" s="52"/>
      <c r="N12" s="54"/>
      <c r="O12" s="42">
        <v>9</v>
      </c>
      <c r="P12" s="42">
        <v>0</v>
      </c>
      <c r="Q12" s="52"/>
      <c r="R12" s="54" t="s">
        <v>101</v>
      </c>
      <c r="S12" s="42">
        <v>7.8</v>
      </c>
      <c r="T12" s="42">
        <v>0</v>
      </c>
      <c r="U12" s="52"/>
      <c r="V12" s="54"/>
      <c r="W12" s="42">
        <v>6</v>
      </c>
      <c r="X12" s="42">
        <v>0</v>
      </c>
      <c r="Y12" s="52"/>
      <c r="Z12" s="54" t="s">
        <v>102</v>
      </c>
      <c r="AA12" s="43">
        <f t="shared" si="0"/>
        <v>41.199999999999996</v>
      </c>
      <c r="AB12" s="43">
        <f t="shared" si="1"/>
        <v>0</v>
      </c>
      <c r="AC12" s="43">
        <f t="shared" si="2"/>
        <v>41.199999999999996</v>
      </c>
      <c r="AD12" s="95">
        <v>5</v>
      </c>
    </row>
    <row r="13" spans="1:30" ht="24.75" customHeight="1">
      <c r="A13" s="45" t="s">
        <v>133</v>
      </c>
      <c r="B13" s="11">
        <v>2000</v>
      </c>
      <c r="C13" s="42">
        <v>5.6</v>
      </c>
      <c r="D13" s="42">
        <v>0</v>
      </c>
      <c r="E13" s="52"/>
      <c r="F13" s="54" t="s">
        <v>102</v>
      </c>
      <c r="G13" s="42">
        <v>6.4</v>
      </c>
      <c r="H13" s="42">
        <v>0</v>
      </c>
      <c r="I13" s="52"/>
      <c r="J13" s="54"/>
      <c r="K13" s="42">
        <v>7.1</v>
      </c>
      <c r="L13" s="42">
        <v>0</v>
      </c>
      <c r="M13" s="52"/>
      <c r="N13" s="54"/>
      <c r="O13" s="42">
        <v>9.2</v>
      </c>
      <c r="P13" s="42">
        <v>0</v>
      </c>
      <c r="Q13" s="52"/>
      <c r="R13" s="54" t="s">
        <v>101</v>
      </c>
      <c r="S13" s="42">
        <v>8.4</v>
      </c>
      <c r="T13" s="42">
        <v>0</v>
      </c>
      <c r="U13" s="52"/>
      <c r="V13" s="54"/>
      <c r="W13" s="42">
        <v>3</v>
      </c>
      <c r="X13" s="42">
        <v>0</v>
      </c>
      <c r="Y13" s="52">
        <f aca="true" t="shared" si="3" ref="Y13:Y18">SUM(W13:X13)/2</f>
        <v>1.5</v>
      </c>
      <c r="Z13" s="54" t="s">
        <v>105</v>
      </c>
      <c r="AA13" s="43">
        <f t="shared" si="0"/>
        <v>39.7</v>
      </c>
      <c r="AB13" s="43">
        <f t="shared" si="1"/>
        <v>0</v>
      </c>
      <c r="AC13" s="43">
        <f t="shared" si="2"/>
        <v>39.7</v>
      </c>
      <c r="AD13" s="95">
        <v>6</v>
      </c>
    </row>
    <row r="14" spans="1:30" s="20" customFormat="1" ht="27" customHeight="1">
      <c r="A14" s="45" t="s">
        <v>137</v>
      </c>
      <c r="B14" s="11"/>
      <c r="C14" s="42">
        <v>5.2</v>
      </c>
      <c r="D14" s="42">
        <v>0</v>
      </c>
      <c r="E14" s="52"/>
      <c r="F14" s="54" t="s">
        <v>102</v>
      </c>
      <c r="G14" s="42">
        <v>3.2</v>
      </c>
      <c r="H14" s="42">
        <v>0</v>
      </c>
      <c r="I14" s="52"/>
      <c r="J14" s="54"/>
      <c r="K14" s="42">
        <v>8.3</v>
      </c>
      <c r="L14" s="42">
        <v>0</v>
      </c>
      <c r="M14" s="52"/>
      <c r="N14" s="54"/>
      <c r="O14" s="42">
        <v>8.5</v>
      </c>
      <c r="P14" s="42">
        <v>0</v>
      </c>
      <c r="Q14" s="52"/>
      <c r="R14" s="54" t="s">
        <v>101</v>
      </c>
      <c r="S14" s="42">
        <v>8.4</v>
      </c>
      <c r="T14" s="42">
        <v>0</v>
      </c>
      <c r="U14" s="52"/>
      <c r="V14" s="54"/>
      <c r="W14" s="42">
        <v>3.5</v>
      </c>
      <c r="X14" s="42">
        <v>0</v>
      </c>
      <c r="Y14" s="52">
        <f t="shared" si="3"/>
        <v>1.75</v>
      </c>
      <c r="Z14" s="54" t="s">
        <v>100</v>
      </c>
      <c r="AA14" s="43">
        <f t="shared" si="0"/>
        <v>37.1</v>
      </c>
      <c r="AB14" s="43">
        <f t="shared" si="1"/>
        <v>0</v>
      </c>
      <c r="AC14" s="43">
        <f t="shared" si="2"/>
        <v>37.1</v>
      </c>
      <c r="AD14" s="95">
        <v>7</v>
      </c>
    </row>
    <row r="15" spans="1:30" s="20" customFormat="1" ht="27" customHeight="1">
      <c r="A15" s="45" t="s">
        <v>128</v>
      </c>
      <c r="B15" s="11">
        <v>2001</v>
      </c>
      <c r="C15" s="41">
        <v>6.6</v>
      </c>
      <c r="D15" s="42">
        <v>0</v>
      </c>
      <c r="E15" s="52">
        <f>SUM(C15:D15)/2</f>
        <v>3.3</v>
      </c>
      <c r="F15" s="54" t="s">
        <v>104</v>
      </c>
      <c r="G15" s="41">
        <v>5.4</v>
      </c>
      <c r="H15" s="42">
        <v>0</v>
      </c>
      <c r="I15" s="52">
        <f>SUM(G15:H15)/2</f>
        <v>2.7</v>
      </c>
      <c r="J15" s="54" t="s">
        <v>103</v>
      </c>
      <c r="K15" s="41">
        <v>3.5</v>
      </c>
      <c r="L15" s="42">
        <v>0</v>
      </c>
      <c r="M15" s="52">
        <f>SUM(K15:L15)/2</f>
        <v>1.75</v>
      </c>
      <c r="N15" s="54" t="s">
        <v>101</v>
      </c>
      <c r="O15" s="41">
        <v>9.1</v>
      </c>
      <c r="P15" s="42">
        <v>0</v>
      </c>
      <c r="Q15" s="52">
        <f>SUM(O15:P15)/2</f>
        <v>4.55</v>
      </c>
      <c r="R15" s="54" t="s">
        <v>100</v>
      </c>
      <c r="S15" s="41">
        <v>8</v>
      </c>
      <c r="T15" s="42">
        <v>0</v>
      </c>
      <c r="U15" s="52">
        <f>SUM(S15:T15)/2</f>
        <v>4</v>
      </c>
      <c r="V15" s="54" t="s">
        <v>98</v>
      </c>
      <c r="W15" s="100">
        <v>4</v>
      </c>
      <c r="X15" s="42">
        <v>0</v>
      </c>
      <c r="Y15" s="52">
        <f t="shared" si="3"/>
        <v>2</v>
      </c>
      <c r="Z15" s="54" t="s">
        <v>101</v>
      </c>
      <c r="AA15" s="43">
        <f t="shared" si="0"/>
        <v>36.6</v>
      </c>
      <c r="AB15" s="43">
        <f t="shared" si="1"/>
        <v>0</v>
      </c>
      <c r="AC15" s="43">
        <f t="shared" si="2"/>
        <v>36.6</v>
      </c>
      <c r="AD15" s="95">
        <v>8</v>
      </c>
    </row>
    <row r="16" spans="1:30" s="20" customFormat="1" ht="27" customHeight="1">
      <c r="A16" s="45" t="s">
        <v>129</v>
      </c>
      <c r="B16" s="11">
        <v>2000</v>
      </c>
      <c r="C16" s="41">
        <v>6.1</v>
      </c>
      <c r="D16" s="42">
        <v>0</v>
      </c>
      <c r="E16" s="52">
        <f>SUM(C16:D16)/2</f>
        <v>3.05</v>
      </c>
      <c r="F16" s="54" t="s">
        <v>105</v>
      </c>
      <c r="G16" s="41">
        <v>3.1</v>
      </c>
      <c r="H16" s="42">
        <v>0</v>
      </c>
      <c r="I16" s="52">
        <f>SUM(G16:H16)/2</f>
        <v>1.55</v>
      </c>
      <c r="J16" s="54" t="s">
        <v>105</v>
      </c>
      <c r="K16" s="42">
        <v>5.5</v>
      </c>
      <c r="L16" s="42">
        <v>0</v>
      </c>
      <c r="M16" s="52">
        <f>SUM(K16:L16)/2</f>
        <v>2.75</v>
      </c>
      <c r="N16" s="54" t="s">
        <v>105</v>
      </c>
      <c r="O16" s="41">
        <v>9.2</v>
      </c>
      <c r="P16" s="42">
        <v>0</v>
      </c>
      <c r="Q16" s="52">
        <f>SUM(O16:P16)/2</f>
        <v>4.6</v>
      </c>
      <c r="R16" s="54"/>
      <c r="S16" s="41">
        <v>7</v>
      </c>
      <c r="T16" s="42">
        <v>0</v>
      </c>
      <c r="U16" s="52">
        <f>SUM(S16:T16)/2</f>
        <v>3.5</v>
      </c>
      <c r="V16" s="54" t="s">
        <v>105</v>
      </c>
      <c r="W16" s="42">
        <v>0.5</v>
      </c>
      <c r="X16" s="42">
        <v>0</v>
      </c>
      <c r="Y16" s="52">
        <f t="shared" si="3"/>
        <v>0.25</v>
      </c>
      <c r="Z16" s="54" t="s">
        <v>105</v>
      </c>
      <c r="AA16" s="43">
        <f t="shared" si="0"/>
        <v>31.4</v>
      </c>
      <c r="AB16" s="43">
        <f t="shared" si="1"/>
        <v>0</v>
      </c>
      <c r="AC16" s="43">
        <f t="shared" si="2"/>
        <v>31.4</v>
      </c>
      <c r="AD16" s="95">
        <v>9</v>
      </c>
    </row>
    <row r="17" spans="1:30" s="20" customFormat="1" ht="27" customHeight="1">
      <c r="A17" s="45" t="s">
        <v>131</v>
      </c>
      <c r="B17" s="11">
        <v>2001</v>
      </c>
      <c r="C17" s="42">
        <v>5.3</v>
      </c>
      <c r="D17" s="42">
        <v>0</v>
      </c>
      <c r="E17" s="52"/>
      <c r="F17" s="54" t="s">
        <v>102</v>
      </c>
      <c r="G17" s="42">
        <v>3.4</v>
      </c>
      <c r="H17" s="42">
        <v>0</v>
      </c>
      <c r="I17" s="52"/>
      <c r="J17" s="54"/>
      <c r="K17" s="42">
        <v>4.9</v>
      </c>
      <c r="L17" s="42">
        <v>0</v>
      </c>
      <c r="M17" s="52"/>
      <c r="N17" s="54"/>
      <c r="O17" s="42">
        <v>8.7</v>
      </c>
      <c r="P17" s="42">
        <v>0</v>
      </c>
      <c r="Q17" s="52"/>
      <c r="R17" s="54" t="s">
        <v>101</v>
      </c>
      <c r="S17" s="42">
        <v>5</v>
      </c>
      <c r="T17" s="42">
        <v>0</v>
      </c>
      <c r="U17" s="52"/>
      <c r="V17" s="54"/>
      <c r="W17" s="42">
        <v>3</v>
      </c>
      <c r="X17" s="42">
        <v>0</v>
      </c>
      <c r="Y17" s="52">
        <f t="shared" si="3"/>
        <v>1.5</v>
      </c>
      <c r="Z17" s="54" t="s">
        <v>101</v>
      </c>
      <c r="AA17" s="43">
        <f t="shared" si="0"/>
        <v>30.299999999999997</v>
      </c>
      <c r="AB17" s="43">
        <f t="shared" si="1"/>
        <v>0</v>
      </c>
      <c r="AC17" s="43">
        <f t="shared" si="2"/>
        <v>30.299999999999997</v>
      </c>
      <c r="AD17" s="95">
        <v>10</v>
      </c>
    </row>
    <row r="18" spans="1:30" s="20" customFormat="1" ht="27" customHeight="1">
      <c r="A18" s="45" t="s">
        <v>138</v>
      </c>
      <c r="B18" s="11">
        <v>1999</v>
      </c>
      <c r="C18" s="42">
        <v>0</v>
      </c>
      <c r="D18" s="42">
        <v>0</v>
      </c>
      <c r="E18" s="52"/>
      <c r="F18" s="54" t="s">
        <v>102</v>
      </c>
      <c r="G18" s="42">
        <v>1.2</v>
      </c>
      <c r="H18" s="42">
        <v>0</v>
      </c>
      <c r="I18" s="52"/>
      <c r="J18" s="54"/>
      <c r="K18" s="42">
        <v>0</v>
      </c>
      <c r="L18" s="42">
        <v>0</v>
      </c>
      <c r="M18" s="52"/>
      <c r="N18" s="54"/>
      <c r="O18" s="42">
        <v>0</v>
      </c>
      <c r="P18" s="42">
        <v>0</v>
      </c>
      <c r="Q18" s="52"/>
      <c r="R18" s="54" t="s">
        <v>101</v>
      </c>
      <c r="S18" s="42">
        <v>5</v>
      </c>
      <c r="T18" s="42">
        <v>0</v>
      </c>
      <c r="U18" s="52"/>
      <c r="V18" s="54"/>
      <c r="W18" s="42">
        <v>0</v>
      </c>
      <c r="X18" s="42">
        <v>0</v>
      </c>
      <c r="Y18" s="52">
        <f t="shared" si="3"/>
        <v>0</v>
      </c>
      <c r="Z18" s="54" t="s">
        <v>100</v>
      </c>
      <c r="AA18" s="43">
        <f t="shared" si="0"/>
        <v>6.2</v>
      </c>
      <c r="AB18" s="43">
        <f t="shared" si="1"/>
        <v>0</v>
      </c>
      <c r="AC18" s="43">
        <f t="shared" si="2"/>
        <v>6.2</v>
      </c>
      <c r="AD18" s="95">
        <v>11</v>
      </c>
    </row>
    <row r="19" spans="1:30" s="20" customFormat="1" ht="27" customHeight="1">
      <c r="A19" s="96"/>
      <c r="B19" s="97"/>
      <c r="C19" s="85"/>
      <c r="D19" s="85"/>
      <c r="E19" s="86"/>
      <c r="F19" s="87"/>
      <c r="G19" s="85"/>
      <c r="H19" s="85"/>
      <c r="I19" s="86"/>
      <c r="J19" s="87"/>
      <c r="K19" s="85"/>
      <c r="L19" s="85"/>
      <c r="M19" s="86"/>
      <c r="N19" s="87"/>
      <c r="O19" s="85"/>
      <c r="P19" s="85"/>
      <c r="Q19" s="86"/>
      <c r="R19" s="87"/>
      <c r="S19" s="85"/>
      <c r="T19" s="85"/>
      <c r="U19" s="86"/>
      <c r="V19" s="87"/>
      <c r="W19" s="85"/>
      <c r="X19" s="85"/>
      <c r="Y19" s="86"/>
      <c r="Z19" s="87"/>
      <c r="AA19" s="98"/>
      <c r="AB19" s="98"/>
      <c r="AC19" s="98"/>
      <c r="AD19" s="99"/>
    </row>
    <row r="20" spans="1:30" s="20" customFormat="1" ht="19.5" customHeight="1">
      <c r="A20" s="93" t="s">
        <v>123</v>
      </c>
      <c r="B20" s="94"/>
      <c r="C20" s="90"/>
      <c r="D20" s="91"/>
      <c r="E20" s="92"/>
      <c r="F20" s="92"/>
      <c r="G20" s="91"/>
      <c r="H20" s="85"/>
      <c r="I20" s="86"/>
      <c r="J20" s="87"/>
      <c r="K20" s="84"/>
      <c r="L20" s="85"/>
      <c r="M20" s="86"/>
      <c r="N20" s="87"/>
      <c r="O20" s="84"/>
      <c r="P20" s="85"/>
      <c r="Q20" s="86"/>
      <c r="R20" s="87"/>
      <c r="S20" s="84"/>
      <c r="T20" s="85"/>
      <c r="U20" s="86"/>
      <c r="V20" s="87"/>
      <c r="W20" s="84"/>
      <c r="X20" s="115" t="s">
        <v>118</v>
      </c>
      <c r="Y20" s="115"/>
      <c r="Z20" s="115"/>
      <c r="AA20" s="115"/>
      <c r="AB20" s="115"/>
      <c r="AC20" s="115"/>
      <c r="AD20" s="88"/>
    </row>
    <row r="21" spans="1:30" s="20" customFormat="1" ht="19.5" customHeight="1">
      <c r="A21" s="89" t="s">
        <v>124</v>
      </c>
      <c r="B21" s="29"/>
      <c r="C21" s="14"/>
      <c r="E21" s="50"/>
      <c r="F21" s="50"/>
      <c r="H21" s="85"/>
      <c r="I21" s="86"/>
      <c r="J21" s="87"/>
      <c r="K21" s="84"/>
      <c r="L21" s="85"/>
      <c r="M21" s="86"/>
      <c r="N21" s="87"/>
      <c r="O21" s="84"/>
      <c r="P21" s="85"/>
      <c r="Q21" s="86"/>
      <c r="R21" s="87"/>
      <c r="S21" s="84"/>
      <c r="T21" s="85"/>
      <c r="U21" s="86"/>
      <c r="V21" s="87"/>
      <c r="W21" s="84"/>
      <c r="X21" s="116" t="s">
        <v>119</v>
      </c>
      <c r="Y21" s="116"/>
      <c r="Z21" s="116"/>
      <c r="AA21" s="116"/>
      <c r="AB21" s="116"/>
      <c r="AC21" s="116"/>
      <c r="AD21" s="88"/>
    </row>
    <row r="22" spans="1:26" s="20" customFormat="1" ht="27" customHeight="1">
      <c r="A22" s="13"/>
      <c r="B22" s="29"/>
      <c r="C22" s="14"/>
      <c r="E22" s="50"/>
      <c r="F22" s="50"/>
      <c r="I22" s="50"/>
      <c r="J22" s="50"/>
      <c r="M22" s="50"/>
      <c r="N22" s="50"/>
      <c r="Q22" s="50"/>
      <c r="R22" s="50"/>
      <c r="U22" s="50"/>
      <c r="V22" s="50"/>
      <c r="Y22" s="50"/>
      <c r="Z22" s="50"/>
    </row>
    <row r="23" spans="1:30" s="20" customFormat="1" ht="15">
      <c r="A23" s="117" t="s">
        <v>120</v>
      </c>
      <c r="B23" s="118"/>
      <c r="C23" s="118"/>
      <c r="E23" s="50"/>
      <c r="F23" s="50"/>
      <c r="I23" s="50"/>
      <c r="J23" s="50"/>
      <c r="M23" s="50"/>
      <c r="N23" s="50"/>
      <c r="Q23" s="50"/>
      <c r="R23" s="50"/>
      <c r="U23" s="50"/>
      <c r="V23" s="50"/>
      <c r="X23" s="119" t="s">
        <v>122</v>
      </c>
      <c r="Y23" s="119"/>
      <c r="Z23" s="119"/>
      <c r="AA23" s="119"/>
      <c r="AB23" s="119"/>
      <c r="AC23" s="119"/>
      <c r="AD23" s="119"/>
    </row>
    <row r="24" spans="1:29" s="20" customFormat="1" ht="15">
      <c r="A24" s="120" t="s">
        <v>121</v>
      </c>
      <c r="B24" s="121"/>
      <c r="C24" s="121"/>
      <c r="E24" s="50"/>
      <c r="F24" s="50"/>
      <c r="I24" s="50"/>
      <c r="J24" s="50"/>
      <c r="M24" s="50"/>
      <c r="N24" s="50"/>
      <c r="Q24" s="50"/>
      <c r="R24" s="50"/>
      <c r="U24" s="50"/>
      <c r="V24" s="50"/>
      <c r="Y24" s="50"/>
      <c r="Z24" s="50"/>
      <c r="AA24" s="119" t="s">
        <v>119</v>
      </c>
      <c r="AB24" s="122"/>
      <c r="AC24" s="122"/>
    </row>
    <row r="25" spans="5:26" s="20" customFormat="1" ht="12.75">
      <c r="E25" s="50"/>
      <c r="F25" s="50"/>
      <c r="I25" s="50"/>
      <c r="J25" s="50"/>
      <c r="M25" s="50"/>
      <c r="N25" s="50"/>
      <c r="Q25" s="50"/>
      <c r="R25" s="50"/>
      <c r="U25" s="50"/>
      <c r="V25" s="50"/>
      <c r="Y25" s="50"/>
      <c r="Z25" s="50"/>
    </row>
    <row r="26" spans="5:26" s="20" customFormat="1" ht="12.75">
      <c r="E26" s="50"/>
      <c r="F26" s="50"/>
      <c r="I26" s="50"/>
      <c r="J26" s="50"/>
      <c r="M26" s="50"/>
      <c r="N26" s="50"/>
      <c r="Q26" s="50"/>
      <c r="R26" s="50"/>
      <c r="U26" s="50"/>
      <c r="V26" s="50"/>
      <c r="Y26" s="50"/>
      <c r="Z26" s="50"/>
    </row>
    <row r="27" spans="5:26" s="20" customFormat="1" ht="12.75">
      <c r="E27" s="50"/>
      <c r="F27" s="50"/>
      <c r="I27" s="50"/>
      <c r="J27" s="50"/>
      <c r="M27" s="50"/>
      <c r="N27" s="50"/>
      <c r="Q27" s="50"/>
      <c r="R27" s="50"/>
      <c r="U27" s="50"/>
      <c r="V27" s="50"/>
      <c r="Y27" s="50"/>
      <c r="Z27" s="50"/>
    </row>
    <row r="28" spans="5:26" s="20" customFormat="1" ht="12.75">
      <c r="E28" s="50"/>
      <c r="F28" s="50"/>
      <c r="I28" s="50"/>
      <c r="J28" s="50"/>
      <c r="M28" s="50"/>
      <c r="N28" s="50"/>
      <c r="Q28" s="50"/>
      <c r="R28" s="50"/>
      <c r="U28" s="50"/>
      <c r="V28" s="50"/>
      <c r="Y28" s="50"/>
      <c r="Z28" s="50"/>
    </row>
    <row r="29" spans="5:26" s="20" customFormat="1" ht="12.75">
      <c r="E29" s="50"/>
      <c r="F29" s="50"/>
      <c r="I29" s="50"/>
      <c r="J29" s="50"/>
      <c r="M29" s="50"/>
      <c r="N29" s="50"/>
      <c r="Q29" s="50"/>
      <c r="R29" s="50"/>
      <c r="U29" s="50"/>
      <c r="V29" s="50"/>
      <c r="Y29" s="50"/>
      <c r="Z29" s="50"/>
    </row>
    <row r="30" spans="5:26" s="20" customFormat="1" ht="12.75">
      <c r="E30" s="50"/>
      <c r="F30" s="50"/>
      <c r="I30" s="50"/>
      <c r="J30" s="50"/>
      <c r="M30" s="50"/>
      <c r="N30" s="50"/>
      <c r="Q30" s="50"/>
      <c r="R30" s="50"/>
      <c r="U30" s="50"/>
      <c r="V30" s="50"/>
      <c r="Y30" s="50"/>
      <c r="Z30" s="50"/>
    </row>
    <row r="31" spans="5:26" s="20" customFormat="1" ht="12.75">
      <c r="E31" s="50"/>
      <c r="F31" s="50"/>
      <c r="I31" s="50"/>
      <c r="J31" s="50"/>
      <c r="M31" s="50"/>
      <c r="N31" s="50"/>
      <c r="Q31" s="50"/>
      <c r="R31" s="50"/>
      <c r="U31" s="50"/>
      <c r="V31" s="50"/>
      <c r="Y31" s="50"/>
      <c r="Z31" s="50"/>
    </row>
    <row r="32" spans="5:26" s="20" customFormat="1" ht="12.75">
      <c r="E32" s="50"/>
      <c r="F32" s="50"/>
      <c r="I32" s="50"/>
      <c r="J32" s="50"/>
      <c r="M32" s="50"/>
      <c r="N32" s="50"/>
      <c r="Q32" s="50"/>
      <c r="R32" s="50"/>
      <c r="U32" s="50"/>
      <c r="V32" s="50"/>
      <c r="Y32" s="50"/>
      <c r="Z32" s="50"/>
    </row>
    <row r="33" spans="5:26" s="20" customFormat="1" ht="12.75">
      <c r="E33" s="50"/>
      <c r="F33" s="50"/>
      <c r="I33" s="50"/>
      <c r="J33" s="50"/>
      <c r="M33" s="50"/>
      <c r="N33" s="50"/>
      <c r="Q33" s="50"/>
      <c r="R33" s="50"/>
      <c r="U33" s="50"/>
      <c r="V33" s="50"/>
      <c r="Y33" s="50"/>
      <c r="Z33" s="50"/>
    </row>
    <row r="34" spans="5:26" s="20" customFormat="1" ht="12.75">
      <c r="E34" s="50"/>
      <c r="F34" s="50"/>
      <c r="I34" s="50"/>
      <c r="J34" s="50"/>
      <c r="M34" s="50"/>
      <c r="N34" s="50"/>
      <c r="Q34" s="50"/>
      <c r="R34" s="50"/>
      <c r="U34" s="50"/>
      <c r="V34" s="50"/>
      <c r="Y34" s="50"/>
      <c r="Z34" s="50"/>
    </row>
    <row r="35" spans="5:26" s="20" customFormat="1" ht="12.75">
      <c r="E35" s="50"/>
      <c r="F35" s="50"/>
      <c r="I35" s="50"/>
      <c r="J35" s="50"/>
      <c r="M35" s="50"/>
      <c r="N35" s="50"/>
      <c r="Q35" s="50"/>
      <c r="R35" s="50"/>
      <c r="U35" s="50"/>
      <c r="V35" s="50"/>
      <c r="Y35" s="50"/>
      <c r="Z35" s="50"/>
    </row>
    <row r="36" spans="5:26" s="20" customFormat="1" ht="12.75">
      <c r="E36" s="50"/>
      <c r="F36" s="50"/>
      <c r="I36" s="50"/>
      <c r="J36" s="50"/>
      <c r="M36" s="50"/>
      <c r="N36" s="50"/>
      <c r="Q36" s="50"/>
      <c r="R36" s="50"/>
      <c r="U36" s="50"/>
      <c r="V36" s="50"/>
      <c r="Y36" s="50"/>
      <c r="Z36" s="50"/>
    </row>
    <row r="37" spans="5:26" s="20" customFormat="1" ht="12.75">
      <c r="E37" s="50"/>
      <c r="F37" s="50"/>
      <c r="I37" s="50"/>
      <c r="J37" s="50"/>
      <c r="M37" s="50"/>
      <c r="N37" s="50"/>
      <c r="Q37" s="50"/>
      <c r="R37" s="50"/>
      <c r="U37" s="50"/>
      <c r="V37" s="50"/>
      <c r="Y37" s="50"/>
      <c r="Z37" s="50"/>
    </row>
    <row r="38" spans="5:26" s="20" customFormat="1" ht="12.75">
      <c r="E38" s="50"/>
      <c r="F38" s="50"/>
      <c r="I38" s="50"/>
      <c r="J38" s="50"/>
      <c r="M38" s="50"/>
      <c r="N38" s="50"/>
      <c r="Q38" s="50"/>
      <c r="R38" s="50"/>
      <c r="U38" s="50"/>
      <c r="V38" s="50"/>
      <c r="Y38" s="50"/>
      <c r="Z38" s="50"/>
    </row>
    <row r="39" spans="5:26" s="20" customFormat="1" ht="12.75">
      <c r="E39" s="50"/>
      <c r="F39" s="50"/>
      <c r="I39" s="50"/>
      <c r="J39" s="50"/>
      <c r="M39" s="50"/>
      <c r="N39" s="50"/>
      <c r="Q39" s="50"/>
      <c r="R39" s="50"/>
      <c r="U39" s="50"/>
      <c r="V39" s="50"/>
      <c r="Y39" s="50"/>
      <c r="Z39" s="50"/>
    </row>
    <row r="40" spans="5:26" s="20" customFormat="1" ht="12.75">
      <c r="E40" s="50"/>
      <c r="F40" s="50"/>
      <c r="I40" s="50"/>
      <c r="J40" s="50"/>
      <c r="M40" s="50"/>
      <c r="N40" s="50"/>
      <c r="Q40" s="50"/>
      <c r="R40" s="50"/>
      <c r="U40" s="50"/>
      <c r="V40" s="50"/>
      <c r="Y40" s="50"/>
      <c r="Z40" s="50"/>
    </row>
    <row r="41" spans="5:26" s="20" customFormat="1" ht="12.75">
      <c r="E41" s="50"/>
      <c r="F41" s="50"/>
      <c r="I41" s="50"/>
      <c r="J41" s="50"/>
      <c r="M41" s="50"/>
      <c r="N41" s="50"/>
      <c r="Q41" s="50"/>
      <c r="R41" s="50"/>
      <c r="U41" s="50"/>
      <c r="V41" s="50"/>
      <c r="Y41" s="50"/>
      <c r="Z41" s="50"/>
    </row>
    <row r="42" spans="5:26" s="20" customFormat="1" ht="12.75">
      <c r="E42" s="50"/>
      <c r="F42" s="50"/>
      <c r="I42" s="50"/>
      <c r="J42" s="50"/>
      <c r="M42" s="50"/>
      <c r="N42" s="50"/>
      <c r="Q42" s="50"/>
      <c r="R42" s="50"/>
      <c r="U42" s="50"/>
      <c r="V42" s="50"/>
      <c r="Y42" s="50"/>
      <c r="Z42" s="50"/>
    </row>
    <row r="43" spans="5:26" s="20" customFormat="1" ht="12.75">
      <c r="E43" s="50"/>
      <c r="F43" s="50"/>
      <c r="I43" s="50"/>
      <c r="J43" s="50"/>
      <c r="M43" s="50"/>
      <c r="N43" s="50"/>
      <c r="Q43" s="50"/>
      <c r="R43" s="50"/>
      <c r="U43" s="50"/>
      <c r="V43" s="50"/>
      <c r="Y43" s="50"/>
      <c r="Z43" s="50"/>
    </row>
    <row r="44" spans="5:26" s="20" customFormat="1" ht="12.75">
      <c r="E44" s="50"/>
      <c r="F44" s="50"/>
      <c r="I44" s="50"/>
      <c r="J44" s="50"/>
      <c r="M44" s="50"/>
      <c r="N44" s="50"/>
      <c r="Q44" s="50"/>
      <c r="R44" s="50"/>
      <c r="U44" s="50"/>
      <c r="V44" s="50"/>
      <c r="Y44" s="50"/>
      <c r="Z44" s="50"/>
    </row>
    <row r="45" spans="5:26" s="20" customFormat="1" ht="12.75">
      <c r="E45" s="50"/>
      <c r="F45" s="50"/>
      <c r="I45" s="50"/>
      <c r="J45" s="50"/>
      <c r="M45" s="50"/>
      <c r="N45" s="50"/>
      <c r="Q45" s="50"/>
      <c r="R45" s="50"/>
      <c r="U45" s="50"/>
      <c r="V45" s="50"/>
      <c r="Y45" s="50"/>
      <c r="Z45" s="50"/>
    </row>
    <row r="46" spans="5:26" s="20" customFormat="1" ht="12.75">
      <c r="E46" s="50"/>
      <c r="F46" s="50"/>
      <c r="I46" s="50"/>
      <c r="J46" s="50"/>
      <c r="M46" s="50"/>
      <c r="N46" s="50"/>
      <c r="Q46" s="50"/>
      <c r="R46" s="50"/>
      <c r="U46" s="50"/>
      <c r="V46" s="50"/>
      <c r="Y46" s="50"/>
      <c r="Z46" s="50"/>
    </row>
    <row r="47" spans="5:26" s="20" customFormat="1" ht="12.75">
      <c r="E47" s="50"/>
      <c r="F47" s="50"/>
      <c r="I47" s="50"/>
      <c r="J47" s="50"/>
      <c r="M47" s="50"/>
      <c r="N47" s="50"/>
      <c r="Q47" s="50"/>
      <c r="R47" s="50"/>
      <c r="U47" s="50"/>
      <c r="V47" s="50"/>
      <c r="Y47" s="50"/>
      <c r="Z47" s="50"/>
    </row>
    <row r="48" spans="5:26" s="20" customFormat="1" ht="12.75">
      <c r="E48" s="50"/>
      <c r="F48" s="50"/>
      <c r="I48" s="50"/>
      <c r="J48" s="50"/>
      <c r="M48" s="50"/>
      <c r="N48" s="50"/>
      <c r="Q48" s="50"/>
      <c r="R48" s="50"/>
      <c r="U48" s="50"/>
      <c r="V48" s="50"/>
      <c r="Y48" s="50"/>
      <c r="Z48" s="50"/>
    </row>
    <row r="49" spans="5:26" s="20" customFormat="1" ht="12.75">
      <c r="E49" s="50"/>
      <c r="F49" s="50"/>
      <c r="I49" s="50"/>
      <c r="J49" s="50"/>
      <c r="M49" s="50"/>
      <c r="N49" s="50"/>
      <c r="Q49" s="50"/>
      <c r="R49" s="50"/>
      <c r="U49" s="50"/>
      <c r="V49" s="50"/>
      <c r="Y49" s="50"/>
      <c r="Z49" s="50"/>
    </row>
    <row r="50" spans="5:26" s="20" customFormat="1" ht="12.75">
      <c r="E50" s="50"/>
      <c r="F50" s="50"/>
      <c r="I50" s="50"/>
      <c r="J50" s="50"/>
      <c r="M50" s="50"/>
      <c r="N50" s="50"/>
      <c r="Q50" s="50"/>
      <c r="R50" s="50"/>
      <c r="U50" s="50"/>
      <c r="V50" s="50"/>
      <c r="Y50" s="50"/>
      <c r="Z50" s="50"/>
    </row>
    <row r="51" spans="5:26" s="20" customFormat="1" ht="12.75">
      <c r="E51" s="50"/>
      <c r="F51" s="50"/>
      <c r="I51" s="50"/>
      <c r="J51" s="50"/>
      <c r="M51" s="50"/>
      <c r="N51" s="50"/>
      <c r="Q51" s="50"/>
      <c r="R51" s="50"/>
      <c r="U51" s="50"/>
      <c r="V51" s="50"/>
      <c r="Y51" s="50"/>
      <c r="Z51" s="50"/>
    </row>
    <row r="52" spans="5:26" s="20" customFormat="1" ht="12.75">
      <c r="E52" s="50"/>
      <c r="F52" s="50"/>
      <c r="I52" s="50"/>
      <c r="J52" s="50"/>
      <c r="M52" s="50"/>
      <c r="N52" s="50"/>
      <c r="Q52" s="50"/>
      <c r="R52" s="50"/>
      <c r="U52" s="50"/>
      <c r="V52" s="50"/>
      <c r="Y52" s="50"/>
      <c r="Z52" s="50"/>
    </row>
    <row r="53" spans="5:26" s="20" customFormat="1" ht="12.75">
      <c r="E53" s="50"/>
      <c r="F53" s="50"/>
      <c r="I53" s="50"/>
      <c r="J53" s="50"/>
      <c r="M53" s="50"/>
      <c r="N53" s="50"/>
      <c r="Q53" s="50"/>
      <c r="R53" s="50"/>
      <c r="U53" s="50"/>
      <c r="V53" s="50"/>
      <c r="Y53" s="50"/>
      <c r="Z53" s="50"/>
    </row>
    <row r="54" spans="5:26" s="20" customFormat="1" ht="12.75">
      <c r="E54" s="50"/>
      <c r="F54" s="50"/>
      <c r="I54" s="50"/>
      <c r="J54" s="50"/>
      <c r="M54" s="50"/>
      <c r="N54" s="50"/>
      <c r="Q54" s="50"/>
      <c r="R54" s="50"/>
      <c r="U54" s="50"/>
      <c r="V54" s="50"/>
      <c r="Y54" s="50"/>
      <c r="Z54" s="50"/>
    </row>
    <row r="55" spans="5:26" s="20" customFormat="1" ht="12.75">
      <c r="E55" s="50"/>
      <c r="F55" s="50"/>
      <c r="I55" s="50"/>
      <c r="J55" s="50"/>
      <c r="M55" s="50"/>
      <c r="N55" s="50"/>
      <c r="Q55" s="50"/>
      <c r="R55" s="50"/>
      <c r="U55" s="50"/>
      <c r="V55" s="50"/>
      <c r="Y55" s="50"/>
      <c r="Z55" s="50"/>
    </row>
    <row r="56" spans="5:26" s="20" customFormat="1" ht="12.75">
      <c r="E56" s="50"/>
      <c r="F56" s="50"/>
      <c r="I56" s="50"/>
      <c r="J56" s="50"/>
      <c r="M56" s="50"/>
      <c r="N56" s="50"/>
      <c r="Q56" s="50"/>
      <c r="R56" s="50"/>
      <c r="U56" s="50"/>
      <c r="V56" s="50"/>
      <c r="Y56" s="50"/>
      <c r="Z56" s="50"/>
    </row>
    <row r="57" spans="5:26" s="20" customFormat="1" ht="12.75">
      <c r="E57" s="50"/>
      <c r="F57" s="50"/>
      <c r="I57" s="50"/>
      <c r="J57" s="50"/>
      <c r="M57" s="50"/>
      <c r="N57" s="50"/>
      <c r="Q57" s="50"/>
      <c r="R57" s="50"/>
      <c r="U57" s="50"/>
      <c r="V57" s="50"/>
      <c r="Y57" s="50"/>
      <c r="Z57" s="50"/>
    </row>
    <row r="58" spans="5:26" s="20" customFormat="1" ht="12.75">
      <c r="E58" s="50"/>
      <c r="F58" s="50"/>
      <c r="I58" s="50"/>
      <c r="J58" s="50"/>
      <c r="M58" s="50"/>
      <c r="N58" s="50"/>
      <c r="Q58" s="50"/>
      <c r="R58" s="50"/>
      <c r="U58" s="50"/>
      <c r="V58" s="50"/>
      <c r="Y58" s="50"/>
      <c r="Z58" s="50"/>
    </row>
    <row r="59" spans="5:26" s="20" customFormat="1" ht="12.75">
      <c r="E59" s="50"/>
      <c r="F59" s="50"/>
      <c r="I59" s="50"/>
      <c r="J59" s="50"/>
      <c r="M59" s="50"/>
      <c r="N59" s="50"/>
      <c r="Q59" s="50"/>
      <c r="R59" s="50"/>
      <c r="U59" s="50"/>
      <c r="V59" s="50"/>
      <c r="Y59" s="50"/>
      <c r="Z59" s="50"/>
    </row>
    <row r="60" spans="5:26" s="20" customFormat="1" ht="12.75">
      <c r="E60" s="50"/>
      <c r="F60" s="50"/>
      <c r="I60" s="50"/>
      <c r="J60" s="50"/>
      <c r="M60" s="50"/>
      <c r="N60" s="50"/>
      <c r="Q60" s="50"/>
      <c r="R60" s="50"/>
      <c r="U60" s="50"/>
      <c r="V60" s="50"/>
      <c r="Y60" s="50"/>
      <c r="Z60" s="50"/>
    </row>
    <row r="61" spans="5:26" s="20" customFormat="1" ht="12.75">
      <c r="E61" s="50"/>
      <c r="F61" s="50"/>
      <c r="I61" s="50"/>
      <c r="J61" s="50"/>
      <c r="M61" s="50"/>
      <c r="N61" s="50"/>
      <c r="Q61" s="50"/>
      <c r="R61" s="50"/>
      <c r="U61" s="50"/>
      <c r="V61" s="50"/>
      <c r="Y61" s="50"/>
      <c r="Z61" s="50"/>
    </row>
    <row r="62" spans="5:26" s="20" customFormat="1" ht="12.75">
      <c r="E62" s="50"/>
      <c r="F62" s="50"/>
      <c r="I62" s="50"/>
      <c r="J62" s="50"/>
      <c r="M62" s="50"/>
      <c r="N62" s="50"/>
      <c r="Q62" s="50"/>
      <c r="R62" s="50"/>
      <c r="U62" s="50"/>
      <c r="V62" s="50"/>
      <c r="Y62" s="50"/>
      <c r="Z62" s="50"/>
    </row>
    <row r="63" spans="5:26" s="20" customFormat="1" ht="12.75">
      <c r="E63" s="50"/>
      <c r="F63" s="50"/>
      <c r="I63" s="50"/>
      <c r="J63" s="50"/>
      <c r="M63" s="50"/>
      <c r="N63" s="50"/>
      <c r="Q63" s="50"/>
      <c r="R63" s="50"/>
      <c r="U63" s="50"/>
      <c r="V63" s="50"/>
      <c r="Y63" s="50"/>
      <c r="Z63" s="50"/>
    </row>
    <row r="64" spans="5:26" s="20" customFormat="1" ht="12.75">
      <c r="E64" s="50"/>
      <c r="F64" s="50"/>
      <c r="I64" s="50"/>
      <c r="J64" s="50"/>
      <c r="M64" s="50"/>
      <c r="N64" s="50"/>
      <c r="Q64" s="50"/>
      <c r="R64" s="50"/>
      <c r="U64" s="50"/>
      <c r="V64" s="50"/>
      <c r="Y64" s="50"/>
      <c r="Z64" s="50"/>
    </row>
    <row r="65" spans="5:26" s="20" customFormat="1" ht="12.75">
      <c r="E65" s="50"/>
      <c r="F65" s="50"/>
      <c r="I65" s="50"/>
      <c r="J65" s="50"/>
      <c r="M65" s="50"/>
      <c r="N65" s="50"/>
      <c r="Q65" s="50"/>
      <c r="R65" s="50"/>
      <c r="U65" s="50"/>
      <c r="V65" s="50"/>
      <c r="Y65" s="50"/>
      <c r="Z65" s="50"/>
    </row>
    <row r="66" spans="5:26" s="20" customFormat="1" ht="12.75">
      <c r="E66" s="50"/>
      <c r="F66" s="50"/>
      <c r="I66" s="50"/>
      <c r="J66" s="50"/>
      <c r="M66" s="50"/>
      <c r="N66" s="50"/>
      <c r="Q66" s="50"/>
      <c r="R66" s="50"/>
      <c r="U66" s="50"/>
      <c r="V66" s="50"/>
      <c r="Y66" s="50"/>
      <c r="Z66" s="50"/>
    </row>
    <row r="67" spans="5:26" s="20" customFormat="1" ht="12.75">
      <c r="E67" s="50"/>
      <c r="F67" s="50"/>
      <c r="I67" s="50"/>
      <c r="J67" s="50"/>
      <c r="M67" s="50"/>
      <c r="N67" s="50"/>
      <c r="Q67" s="50"/>
      <c r="R67" s="50"/>
      <c r="U67" s="50"/>
      <c r="V67" s="50"/>
      <c r="Y67" s="50"/>
      <c r="Z67" s="50"/>
    </row>
    <row r="68" spans="5:26" s="20" customFormat="1" ht="12.75">
      <c r="E68" s="50"/>
      <c r="F68" s="50"/>
      <c r="I68" s="50"/>
      <c r="J68" s="50"/>
      <c r="M68" s="50"/>
      <c r="N68" s="50"/>
      <c r="Q68" s="50"/>
      <c r="R68" s="50"/>
      <c r="U68" s="50"/>
      <c r="V68" s="50"/>
      <c r="Y68" s="50"/>
      <c r="Z68" s="50"/>
    </row>
    <row r="69" spans="5:26" s="20" customFormat="1" ht="12.75">
      <c r="E69" s="50"/>
      <c r="F69" s="50"/>
      <c r="I69" s="50"/>
      <c r="J69" s="50"/>
      <c r="M69" s="50"/>
      <c r="N69" s="50"/>
      <c r="Q69" s="50"/>
      <c r="R69" s="50"/>
      <c r="U69" s="50"/>
      <c r="V69" s="50"/>
      <c r="Y69" s="50"/>
      <c r="Z69" s="50"/>
    </row>
    <row r="70" spans="5:26" s="20" customFormat="1" ht="12.75">
      <c r="E70" s="50"/>
      <c r="F70" s="50"/>
      <c r="I70" s="50"/>
      <c r="J70" s="50"/>
      <c r="M70" s="50"/>
      <c r="N70" s="50"/>
      <c r="Q70" s="50"/>
      <c r="R70" s="50"/>
      <c r="U70" s="50"/>
      <c r="V70" s="50"/>
      <c r="Y70" s="50"/>
      <c r="Z70" s="50"/>
    </row>
    <row r="71" spans="5:26" s="20" customFormat="1" ht="12.75">
      <c r="E71" s="50"/>
      <c r="F71" s="50"/>
      <c r="I71" s="50"/>
      <c r="J71" s="50"/>
      <c r="M71" s="50"/>
      <c r="N71" s="50"/>
      <c r="Q71" s="50"/>
      <c r="R71" s="50"/>
      <c r="U71" s="50"/>
      <c r="V71" s="50"/>
      <c r="Y71" s="50"/>
      <c r="Z71" s="50"/>
    </row>
    <row r="72" spans="5:26" s="20" customFormat="1" ht="12.75">
      <c r="E72" s="50"/>
      <c r="F72" s="50"/>
      <c r="I72" s="50"/>
      <c r="J72" s="50"/>
      <c r="M72" s="50"/>
      <c r="N72" s="50"/>
      <c r="Q72" s="50"/>
      <c r="R72" s="50"/>
      <c r="U72" s="50"/>
      <c r="V72" s="50"/>
      <c r="Y72" s="50"/>
      <c r="Z72" s="50"/>
    </row>
    <row r="73" spans="5:26" s="20" customFormat="1" ht="12.75">
      <c r="E73" s="50"/>
      <c r="F73" s="50"/>
      <c r="I73" s="50"/>
      <c r="J73" s="50"/>
      <c r="M73" s="50"/>
      <c r="N73" s="50"/>
      <c r="Q73" s="50"/>
      <c r="R73" s="50"/>
      <c r="U73" s="50"/>
      <c r="V73" s="50"/>
      <c r="Y73" s="50"/>
      <c r="Z73" s="50"/>
    </row>
    <row r="74" spans="5:26" s="20" customFormat="1" ht="12.75">
      <c r="E74" s="50"/>
      <c r="F74" s="50"/>
      <c r="I74" s="50"/>
      <c r="J74" s="50"/>
      <c r="M74" s="50"/>
      <c r="N74" s="50"/>
      <c r="Q74" s="50"/>
      <c r="R74" s="50"/>
      <c r="U74" s="50"/>
      <c r="V74" s="50"/>
      <c r="Y74" s="50"/>
      <c r="Z74" s="50"/>
    </row>
    <row r="75" spans="5:26" s="20" customFormat="1" ht="12.75">
      <c r="E75" s="50"/>
      <c r="F75" s="50"/>
      <c r="I75" s="50"/>
      <c r="J75" s="50"/>
      <c r="M75" s="50"/>
      <c r="N75" s="50"/>
      <c r="Q75" s="50"/>
      <c r="R75" s="50"/>
      <c r="U75" s="50"/>
      <c r="V75" s="50"/>
      <c r="Y75" s="50"/>
      <c r="Z75" s="50"/>
    </row>
    <row r="76" spans="5:26" s="20" customFormat="1" ht="12.75">
      <c r="E76" s="50"/>
      <c r="F76" s="50"/>
      <c r="I76" s="50"/>
      <c r="J76" s="50"/>
      <c r="M76" s="50"/>
      <c r="N76" s="50"/>
      <c r="Q76" s="50"/>
      <c r="R76" s="50"/>
      <c r="U76" s="50"/>
      <c r="V76" s="50"/>
      <c r="Y76" s="50"/>
      <c r="Z76" s="50"/>
    </row>
    <row r="77" spans="5:26" s="20" customFormat="1" ht="12.75">
      <c r="E77" s="50"/>
      <c r="F77" s="50"/>
      <c r="I77" s="50"/>
      <c r="J77" s="50"/>
      <c r="M77" s="50"/>
      <c r="N77" s="50"/>
      <c r="Q77" s="50"/>
      <c r="R77" s="50"/>
      <c r="U77" s="50"/>
      <c r="V77" s="50"/>
      <c r="Y77" s="50"/>
      <c r="Z77" s="50"/>
    </row>
    <row r="78" spans="5:26" s="20" customFormat="1" ht="12.75">
      <c r="E78" s="50"/>
      <c r="F78" s="50"/>
      <c r="I78" s="50"/>
      <c r="J78" s="50"/>
      <c r="M78" s="50"/>
      <c r="N78" s="50"/>
      <c r="Q78" s="50"/>
      <c r="R78" s="50"/>
      <c r="U78" s="50"/>
      <c r="V78" s="50"/>
      <c r="Y78" s="50"/>
      <c r="Z78" s="50"/>
    </row>
    <row r="79" spans="5:26" s="20" customFormat="1" ht="12.75">
      <c r="E79" s="50"/>
      <c r="F79" s="50"/>
      <c r="I79" s="50"/>
      <c r="J79" s="50"/>
      <c r="M79" s="50"/>
      <c r="N79" s="50"/>
      <c r="Q79" s="50"/>
      <c r="R79" s="50"/>
      <c r="U79" s="50"/>
      <c r="V79" s="50"/>
      <c r="Y79" s="50"/>
      <c r="Z79" s="50"/>
    </row>
    <row r="80" spans="5:26" s="20" customFormat="1" ht="12.75">
      <c r="E80" s="50"/>
      <c r="F80" s="50"/>
      <c r="I80" s="50"/>
      <c r="J80" s="50"/>
      <c r="M80" s="50"/>
      <c r="N80" s="50"/>
      <c r="Q80" s="50"/>
      <c r="R80" s="50"/>
      <c r="U80" s="50"/>
      <c r="V80" s="50"/>
      <c r="Y80" s="50"/>
      <c r="Z80" s="50"/>
    </row>
  </sheetData>
  <sheetProtection/>
  <mergeCells count="7">
    <mergeCell ref="B5:AC5"/>
    <mergeCell ref="X20:AC20"/>
    <mergeCell ref="X21:AC21"/>
    <mergeCell ref="A23:C23"/>
    <mergeCell ref="X23:AD23"/>
    <mergeCell ref="A24:C24"/>
    <mergeCell ref="AA24:AC2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</cp:lastModifiedBy>
  <cp:lastPrinted>2010-12-16T14:47:47Z</cp:lastPrinted>
  <dcterms:created xsi:type="dcterms:W3CDTF">1996-10-08T23:32:33Z</dcterms:created>
  <dcterms:modified xsi:type="dcterms:W3CDTF">2010-12-20T12:40:09Z</dcterms:modified>
  <cp:category/>
  <cp:version/>
  <cp:contentType/>
  <cp:contentStatus/>
</cp:coreProperties>
</file>