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4"/>
  </bookViews>
  <sheets>
    <sheet name="титульник" sheetId="1" r:id="rId1"/>
    <sheet name="командное чемпионат" sheetId="2" r:id="rId2"/>
    <sheet name="многоборье чемпионат" sheetId="3" r:id="rId3"/>
    <sheet name="командное первенство " sheetId="4" r:id="rId4"/>
    <sheet name="многоборье первенство" sheetId="5" r:id="rId5"/>
    <sheet name="результат финал чемпионат" sheetId="6" r:id="rId6"/>
    <sheet name="финал первенство мс" sheetId="7" r:id="rId7"/>
    <sheet name="финал первенство кмс" sheetId="8" r:id="rId8"/>
    <sheet name="финал первенство 1 разряд" sheetId="9" r:id="rId9"/>
  </sheets>
  <definedNames/>
  <calcPr fullCalcOnLoad="1"/>
</workbook>
</file>

<file path=xl/sharedStrings.xml><?xml version="1.0" encoding="utf-8"?>
<sst xmlns="http://schemas.openxmlformats.org/spreadsheetml/2006/main" count="1089" uniqueCount="253">
  <si>
    <t>САРАТОВСКАЯ ОБЛ</t>
  </si>
  <si>
    <t>ПЕНЗЕНСКАЯ ОБЛ</t>
  </si>
  <si>
    <t>РЕСПУБЛИКА ТАТАРСТАН</t>
  </si>
  <si>
    <t>ЧУВАШСКАЯ РЕСПУБЛИКА</t>
  </si>
  <si>
    <t>РЕСПУБЛИКА УДМУРТИЯ</t>
  </si>
  <si>
    <t>САМАРСКАЯ ОБЛ</t>
  </si>
  <si>
    <t>УЛЬЯНОВСКАЯ ОБЛ</t>
  </si>
  <si>
    <t>РЕСПУБЛИКА МОРДОВИЯ</t>
  </si>
  <si>
    <t>9-14 февраля 2010г.</t>
  </si>
  <si>
    <t>г.Пенза</t>
  </si>
  <si>
    <t>НИЖЕГОРОДСКАЯ ОБЛ</t>
  </si>
  <si>
    <t>общее колличество участников</t>
  </si>
  <si>
    <t>главный судья соревнованй</t>
  </si>
  <si>
    <t>Старкин В.Г.</t>
  </si>
  <si>
    <t>МК</t>
  </si>
  <si>
    <t>зам.главного судьи</t>
  </si>
  <si>
    <t>Белуженков И.Н.</t>
  </si>
  <si>
    <t>г.Нижнекамск</t>
  </si>
  <si>
    <t>главный секретарь</t>
  </si>
  <si>
    <t>Карнаухова Л.В.</t>
  </si>
  <si>
    <t>РК</t>
  </si>
  <si>
    <t>зам.главного секретаря</t>
  </si>
  <si>
    <t>Таратынова Л.Г.</t>
  </si>
  <si>
    <t>судейские бригады</t>
  </si>
  <si>
    <t>вольные упражнения</t>
  </si>
  <si>
    <t>Меркушин Максим</t>
  </si>
  <si>
    <t>г.Самара</t>
  </si>
  <si>
    <t>Аленин Павел</t>
  </si>
  <si>
    <t>Ипатов Павел</t>
  </si>
  <si>
    <t>г.Ижевск</t>
  </si>
  <si>
    <t>конь</t>
  </si>
  <si>
    <t>Белуженков Игорь</t>
  </si>
  <si>
    <t>Васильев дмитрий</t>
  </si>
  <si>
    <t>Мамонов Алексей</t>
  </si>
  <si>
    <t>кольца</t>
  </si>
  <si>
    <t>Меншутин Валерий</t>
  </si>
  <si>
    <t>г.Ульяновск</t>
  </si>
  <si>
    <t>Шарафутдинов Фарид</t>
  </si>
  <si>
    <t>г.Чистополь</t>
  </si>
  <si>
    <t>Середнев Денис</t>
  </si>
  <si>
    <t>прыжок</t>
  </si>
  <si>
    <t>Денисов Павел</t>
  </si>
  <si>
    <t>г.Тольятти</t>
  </si>
  <si>
    <t>Маринин Сергей</t>
  </si>
  <si>
    <t>Попков Артем</t>
  </si>
  <si>
    <t>брусья</t>
  </si>
  <si>
    <t>Захаров Олег</t>
  </si>
  <si>
    <t>г.Казань</t>
  </si>
  <si>
    <t>Зотов Александр</t>
  </si>
  <si>
    <t>перекладина</t>
  </si>
  <si>
    <t>Яковлев Виталий</t>
  </si>
  <si>
    <t>Сурков Владимир</t>
  </si>
  <si>
    <t>г.Саратов</t>
  </si>
  <si>
    <t>Шишкин Юрий</t>
  </si>
  <si>
    <t>г.Саранск</t>
  </si>
  <si>
    <t>Чемпионат ПФО</t>
  </si>
  <si>
    <t>командное первенство</t>
  </si>
  <si>
    <t>Космаков Владимир</t>
  </si>
  <si>
    <t>Рыженков Иван</t>
  </si>
  <si>
    <t>Востриков Василий</t>
  </si>
  <si>
    <t>Пичугин Александр</t>
  </si>
  <si>
    <t>Родионов Виталий</t>
  </si>
  <si>
    <t>Павлов Павел</t>
  </si>
  <si>
    <t>Ворошев Алексей</t>
  </si>
  <si>
    <t>Невежин Илья</t>
  </si>
  <si>
    <t>Харьков Дмитрий</t>
  </si>
  <si>
    <t>Алавердян Александр</t>
  </si>
  <si>
    <t>Аблязин Денис</t>
  </si>
  <si>
    <t>Кошенков Юрий</t>
  </si>
  <si>
    <t>Буланов Александр</t>
  </si>
  <si>
    <t>Мамонтов Антон</t>
  </si>
  <si>
    <t>Суконнов Артем</t>
  </si>
  <si>
    <t>Васильев Глеб</t>
  </si>
  <si>
    <t>Васильев Дмитрий</t>
  </si>
  <si>
    <t>Перевощиков Роман</t>
  </si>
  <si>
    <t>Густенёв Андрей</t>
  </si>
  <si>
    <t>Сандаков Андрей</t>
  </si>
  <si>
    <t>РЕСПУБИКА МОРДОВИЯ</t>
  </si>
  <si>
    <t>Катынь Вильям</t>
  </si>
  <si>
    <t>ИНФОРМАЦИЯ ОБ УЧАСТНИКАХ ЧЕМПИОНАТА И ПЕРВЕНСТВА ПРИВОЛЖСКОГО ФЕДЕРАЛЬНОГО ОКРУГА                                                                                                                   по спортивной гимнастике</t>
  </si>
  <si>
    <t>Первенство  ПФО</t>
  </si>
  <si>
    <t>МС</t>
  </si>
  <si>
    <t>КМС</t>
  </si>
  <si>
    <t>Силенко Александр</t>
  </si>
  <si>
    <t>Жилинский Алексей</t>
  </si>
  <si>
    <t>Лебеденко Павел</t>
  </si>
  <si>
    <t>Лебеденко Алексей</t>
  </si>
  <si>
    <t>Курнаев Юрий</t>
  </si>
  <si>
    <t>Кондратьев Александр</t>
  </si>
  <si>
    <t>Жуков Артем</t>
  </si>
  <si>
    <t>Ванифатов Виталий</t>
  </si>
  <si>
    <t>Заббаров Артур</t>
  </si>
  <si>
    <t>Сабитов Альфред</t>
  </si>
  <si>
    <t>Сарбаев Александр</t>
  </si>
  <si>
    <t>Гатиятов Шамиль</t>
  </si>
  <si>
    <t>Симаков Михаил</t>
  </si>
  <si>
    <t>Чупин Родион</t>
  </si>
  <si>
    <t>Широких Алексей</t>
  </si>
  <si>
    <t>Клевцов Александр</t>
  </si>
  <si>
    <t>Шестера Михаил</t>
  </si>
  <si>
    <t>Савин Дмитрий</t>
  </si>
  <si>
    <t>Баранов Алексей</t>
  </si>
  <si>
    <t>Гузев Александр</t>
  </si>
  <si>
    <t>Мурашев Андрей</t>
  </si>
  <si>
    <t>Воронин Максим</t>
  </si>
  <si>
    <t>Карибов Тимур</t>
  </si>
  <si>
    <t>Степанов Олег</t>
  </si>
  <si>
    <t>Абрамов Александр</t>
  </si>
  <si>
    <t>Ермошкин Андрей</t>
  </si>
  <si>
    <t>Васильев Евгений</t>
  </si>
  <si>
    <t>Поляшов Владислав</t>
  </si>
  <si>
    <t>ПЕРВЕНСТВО ПРИВОЛЖСКОГО ФЕДЕРАЛЬНОГО ОКРУГА</t>
  </si>
  <si>
    <t xml:space="preserve">Стариков Валентин </t>
  </si>
  <si>
    <t xml:space="preserve">Тихонов Иван </t>
  </si>
  <si>
    <t xml:space="preserve">ЧЕМПИОНАТ ПФО </t>
  </si>
  <si>
    <t>разряд</t>
  </si>
  <si>
    <t>___________</t>
  </si>
  <si>
    <t>конь-махи</t>
  </si>
  <si>
    <t>ФИ участника</t>
  </si>
  <si>
    <t>сарат.обл</t>
  </si>
  <si>
    <t>пенз.обл</t>
  </si>
  <si>
    <t>ульян.обл</t>
  </si>
  <si>
    <t>Татарстан</t>
  </si>
  <si>
    <t>Удмуртия</t>
  </si>
  <si>
    <t>мордовия</t>
  </si>
  <si>
    <t>Сарат.обл</t>
  </si>
  <si>
    <t xml:space="preserve">ПЕРВЕНСТВО ПФО </t>
  </si>
  <si>
    <t>Дзержин</t>
  </si>
  <si>
    <t>пер-на</t>
  </si>
  <si>
    <t>сумма</t>
  </si>
  <si>
    <t>в\упр</t>
  </si>
  <si>
    <t xml:space="preserve">ЧЕМПИОНАТ ПРИВОЛЖСКОГО ФЕДЕРАЛЬНОГО ОКРУГА </t>
  </si>
  <si>
    <t>татарстан</t>
  </si>
  <si>
    <t>удмуртия</t>
  </si>
  <si>
    <t>чувашия</t>
  </si>
  <si>
    <t>самар.обл</t>
  </si>
  <si>
    <t>год рожд</t>
  </si>
  <si>
    <t>регион</t>
  </si>
  <si>
    <t>тренер</t>
  </si>
  <si>
    <t>главный судья</t>
  </si>
  <si>
    <t>место</t>
  </si>
  <si>
    <t>спортивная гимнастика 11 февраля 2010г.</t>
  </si>
  <si>
    <t>г.Пенза дворец спорта "БУРТАСЫ"</t>
  </si>
  <si>
    <t>Миронов Ю.Н.</t>
  </si>
  <si>
    <t>Попов Ю.И.</t>
  </si>
  <si>
    <t>Сурков В.Б.</t>
  </si>
  <si>
    <t>Слепнев С.С.</t>
  </si>
  <si>
    <t>Маринин С.А.</t>
  </si>
  <si>
    <t>Меншутин В.А.</t>
  </si>
  <si>
    <t>Артамонов А.К.</t>
  </si>
  <si>
    <t>Садыков Р.К.</t>
  </si>
  <si>
    <t>Хисамов И.М.</t>
  </si>
  <si>
    <t>Яковлев В.Е. Опарин А.Ф.</t>
  </si>
  <si>
    <t>Ипатов П.И. Закиров С.К.</t>
  </si>
  <si>
    <t>Денисов А.П. Махначева С.М.</t>
  </si>
  <si>
    <t>Трохова И.Н. Степанов Г.Ф.</t>
  </si>
  <si>
    <t>Сандаков В.М. Дуденкова И.Н.</t>
  </si>
  <si>
    <t>Галахов Е.Б.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</si>
  <si>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</si>
  <si>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</si>
  <si>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</si>
  <si>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</si>
  <si>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</si>
  <si>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</si>
  <si>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</si>
  <si>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</si>
  <si>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</si>
  <si>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</si>
  <si>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</si>
  <si>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</si>
  <si>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</si>
  <si>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</si>
  <si>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</si>
  <si>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</si>
  <si>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</si>
  <si>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</si>
  <si>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</si>
  <si>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</si>
  <si>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</si>
  <si>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</si>
  <si>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</si>
  <si>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</si>
  <si>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Егоров Денис</t>
  </si>
  <si>
    <t>Рахимуллин Артем</t>
  </si>
  <si>
    <t>РЕГИОН</t>
  </si>
  <si>
    <t>Густенев Андрей</t>
  </si>
  <si>
    <t>Мордовия</t>
  </si>
  <si>
    <t xml:space="preserve">татарстан </t>
  </si>
  <si>
    <t>Пенза</t>
  </si>
  <si>
    <t>Ульян.обл</t>
  </si>
  <si>
    <t>пенза</t>
  </si>
  <si>
    <t>Лебеденок Павел</t>
  </si>
  <si>
    <t>финальные соревнования</t>
  </si>
  <si>
    <t>сумма    1 дня</t>
  </si>
  <si>
    <t>сумма  2 дня</t>
  </si>
  <si>
    <t>ФИНАЛ МНОГОБОРЬЯ</t>
  </si>
  <si>
    <t>25</t>
  </si>
  <si>
    <t>Осипов Дмитрий</t>
  </si>
  <si>
    <t>спортивная гимнастика 11-12 февраля 2010г.</t>
  </si>
  <si>
    <t>итог.  сумма</t>
  </si>
  <si>
    <t>в\у</t>
  </si>
  <si>
    <t>к</t>
  </si>
  <si>
    <t>кол</t>
  </si>
  <si>
    <t>пр</t>
  </si>
  <si>
    <t>бр</t>
  </si>
  <si>
    <t>пер</t>
  </si>
  <si>
    <t>Клевцов Алексндр</t>
  </si>
  <si>
    <t>самара</t>
  </si>
  <si>
    <t>саратов</t>
  </si>
  <si>
    <t>Мурашов Андрей</t>
  </si>
  <si>
    <t>13 февраля 2010г.</t>
  </si>
  <si>
    <t>ПРОТОКОЛ  финальных соревнований</t>
  </si>
  <si>
    <t>год рожд.</t>
  </si>
  <si>
    <t>Ф.И. участника</t>
  </si>
  <si>
    <t xml:space="preserve">оценка </t>
  </si>
  <si>
    <t>программа МС</t>
  </si>
  <si>
    <t>программа КМС</t>
  </si>
  <si>
    <t>программа 1 разряда</t>
  </si>
  <si>
    <t>Слепнев С.С. Маринин С.А.</t>
  </si>
  <si>
    <t>Козлов Владислав</t>
  </si>
  <si>
    <t>Иванов Саша</t>
  </si>
  <si>
    <t>Петров  Иван</t>
  </si>
  <si>
    <t>Самара</t>
  </si>
  <si>
    <t>Евсеев Игорь</t>
  </si>
  <si>
    <t>Чехов Слава</t>
  </si>
  <si>
    <t>Петров Сергей</t>
  </si>
  <si>
    <t>Алексеев Иван</t>
  </si>
  <si>
    <t>Москва</t>
  </si>
  <si>
    <t>бревно</t>
  </si>
  <si>
    <t>в.упр</t>
  </si>
  <si>
    <t xml:space="preserve">                                                  ЧЕМПИОНАТ ПРИВОЛЖСКОГО ФЕДЕРАЛЬНОГО ОКРУГА </t>
  </si>
  <si>
    <t xml:space="preserve">                                  спортивная гимнастика   11 февраля 2010г.   г. Пенза  дворец спорта "БУРТАСЫ"</t>
  </si>
  <si>
    <t xml:space="preserve">                                                                   соревнования №1  квалификация</t>
  </si>
  <si>
    <t xml:space="preserve">                                                            ЧЕМПИОНАТ ПРИВОЛЖСКОГО ФЕДЕРАЛЬНОГО ОКРУГА</t>
  </si>
  <si>
    <t>Сергеев Петр</t>
  </si>
  <si>
    <t>26</t>
  </si>
  <si>
    <t>Иванова Полина</t>
  </si>
  <si>
    <t>27</t>
  </si>
  <si>
    <t>Ю.Н.Миронов</t>
  </si>
  <si>
    <t>г. Пенза</t>
  </si>
  <si>
    <t>Главный секретарь</t>
  </si>
  <si>
    <t>судья 1 кат.</t>
  </si>
  <si>
    <t xml:space="preserve">         Л.В.Карнаухова</t>
  </si>
  <si>
    <t xml:space="preserve"> Главный судья</t>
  </si>
  <si>
    <t xml:space="preserve"> судья 1 категории</t>
  </si>
  <si>
    <t xml:space="preserve">                                                                                               П Р О Т О К О Л </t>
  </si>
  <si>
    <t xml:space="preserve">                                                      КУБКА  ПЕНЗЕНСКОЙ ОБЛАСТИ  ПО СПОРТИВНОЙ ГИМНАСТИКЕ</t>
  </si>
  <si>
    <t xml:space="preserve">                                                                16-17 декабря  2010 г.   г. Пенза  Дворец Спорта "БУРТАСЫ"</t>
  </si>
  <si>
    <t xml:space="preserve">                                                                           многоборье программа  1 разряда </t>
  </si>
  <si>
    <t>Канесев Алексей</t>
  </si>
  <si>
    <t>Сорокин Андрей</t>
  </si>
  <si>
    <t>Арнаут Артем</t>
  </si>
  <si>
    <t>Субочев Роман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</si>
</sst>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[$-FC19]d\ mmmm\ yyyy\ &quot;г.&quot;"/>
  </numFmts>
  <fonts count="47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Border="1" applyAlignment="1">
      <alignment/>
    </xf>
    <xf numFmtId="180" fontId="0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34" borderId="17" xfId="0" applyFont="1" applyFill="1" applyBorder="1" applyAlignment="1">
      <alignment/>
    </xf>
    <xf numFmtId="180" fontId="1" fillId="35" borderId="1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2" fillId="0" borderId="23" xfId="0" applyFont="1" applyBorder="1" applyAlignment="1">
      <alignment/>
    </xf>
    <xf numFmtId="180" fontId="1" fillId="35" borderId="2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1" fillId="0" borderId="2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180" fontId="2" fillId="0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6" borderId="21" xfId="0" applyFont="1" applyFill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180" fontId="7" fillId="35" borderId="24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0" fontId="0" fillId="37" borderId="0" xfId="0" applyFill="1" applyAlignment="1">
      <alignment/>
    </xf>
    <xf numFmtId="0" fontId="5" fillId="37" borderId="27" xfId="0" applyFont="1" applyFill="1" applyBorder="1" applyAlignment="1">
      <alignment horizontal="center" vertical="center"/>
    </xf>
    <xf numFmtId="180" fontId="2" fillId="37" borderId="28" xfId="0" applyNumberFormat="1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36" borderId="17" xfId="0" applyFont="1" applyFill="1" applyBorder="1" applyAlignment="1">
      <alignment/>
    </xf>
    <xf numFmtId="180" fontId="7" fillId="35" borderId="18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80" fontId="3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" fillId="0" borderId="31" xfId="0" applyFont="1" applyBorder="1" applyAlignment="1">
      <alignment/>
    </xf>
    <xf numFmtId="180" fontId="0" fillId="0" borderId="20" xfId="0" applyNumberFormat="1" applyFont="1" applyBorder="1" applyAlignment="1">
      <alignment horizontal="center" vertical="center"/>
    </xf>
    <xf numFmtId="0" fontId="4" fillId="34" borderId="26" xfId="0" applyFont="1" applyFill="1" applyBorder="1" applyAlignment="1">
      <alignment/>
    </xf>
    <xf numFmtId="180" fontId="1" fillId="35" borderId="27" xfId="0" applyNumberFormat="1" applyFont="1" applyFill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180" fontId="0" fillId="0" borderId="26" xfId="0" applyNumberFormat="1" applyFont="1" applyBorder="1" applyAlignment="1">
      <alignment horizontal="center" vertical="center"/>
    </xf>
    <xf numFmtId="180" fontId="1" fillId="35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180" fontId="0" fillId="0" borderId="35" xfId="0" applyNumberFormat="1" applyFont="1" applyBorder="1" applyAlignment="1">
      <alignment horizontal="right" vertical="center"/>
    </xf>
    <xf numFmtId="180" fontId="0" fillId="0" borderId="34" xfId="0" applyNumberFormat="1" applyFont="1" applyBorder="1" applyAlignment="1">
      <alignment horizontal="right" vertical="center"/>
    </xf>
    <xf numFmtId="180" fontId="6" fillId="33" borderId="36" xfId="0" applyNumberFormat="1" applyFont="1" applyFill="1" applyBorder="1" applyAlignment="1">
      <alignment horizontal="center" vertical="center"/>
    </xf>
    <xf numFmtId="180" fontId="6" fillId="0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180" fontId="0" fillId="0" borderId="28" xfId="0" applyNumberFormat="1" applyFont="1" applyBorder="1" applyAlignment="1">
      <alignment horizontal="right" vertical="center"/>
    </xf>
    <xf numFmtId="180" fontId="6" fillId="33" borderId="26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/>
    </xf>
    <xf numFmtId="0" fontId="6" fillId="0" borderId="34" xfId="0" applyFont="1" applyBorder="1" applyAlignment="1">
      <alignment/>
    </xf>
    <xf numFmtId="180" fontId="0" fillId="0" borderId="26" xfId="0" applyNumberFormat="1" applyBorder="1" applyAlignment="1">
      <alignment horizontal="center" vertical="center"/>
    </xf>
    <xf numFmtId="0" fontId="2" fillId="0" borderId="38" xfId="0" applyFont="1" applyBorder="1" applyAlignment="1">
      <alignment/>
    </xf>
    <xf numFmtId="180" fontId="0" fillId="0" borderId="28" xfId="0" applyNumberFormat="1" applyFont="1" applyBorder="1" applyAlignment="1">
      <alignment horizontal="center" vertical="center"/>
    </xf>
    <xf numFmtId="180" fontId="4" fillId="0" borderId="34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180" fontId="1" fillId="0" borderId="13" xfId="0" applyNumberFormat="1" applyFont="1" applyBorder="1" applyAlignment="1">
      <alignment horizontal="right" vertical="center"/>
    </xf>
    <xf numFmtId="180" fontId="6" fillId="33" borderId="10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0" borderId="0" xfId="0" applyFont="1" applyFill="1" applyAlignment="1">
      <alignment/>
    </xf>
    <xf numFmtId="180" fontId="2" fillId="0" borderId="0" xfId="0" applyNumberFormat="1" applyFont="1" applyFill="1" applyBorder="1" applyAlignment="1">
      <alignment horizontal="center" vertical="center"/>
    </xf>
    <xf numFmtId="180" fontId="2" fillId="34" borderId="0" xfId="0" applyNumberFormat="1" applyFont="1" applyFill="1" applyBorder="1" applyAlignment="1">
      <alignment horizontal="center" vertical="center"/>
    </xf>
    <xf numFmtId="180" fontId="2" fillId="37" borderId="0" xfId="0" applyNumberFormat="1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37" borderId="41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80" fontId="4" fillId="33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180" fontId="1" fillId="34" borderId="0" xfId="0" applyNumberFormat="1" applyFont="1" applyFill="1" applyBorder="1" applyAlignment="1">
      <alignment horizontal="center" vertical="center"/>
    </xf>
    <xf numFmtId="180" fontId="1" fillId="33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4">
      <selection activeCell="G37" sqref="G37"/>
    </sheetView>
  </sheetViews>
  <sheetFormatPr defaultColWidth="9.140625" defaultRowHeight="12.75"/>
  <cols>
    <col min="1" max="1" width="32.8515625" style="0" customWidth="1"/>
    <col min="2" max="2" width="23.85156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261" t="s">
        <v>79</v>
      </c>
      <c r="B1" s="262"/>
      <c r="C1" s="262"/>
      <c r="D1" s="262"/>
      <c r="E1" s="3"/>
      <c r="F1" s="1"/>
    </row>
    <row r="2" spans="1:6" ht="15.75" customHeight="1">
      <c r="A2" s="2"/>
      <c r="B2" s="3"/>
      <c r="C2" s="3"/>
      <c r="D2" s="3"/>
      <c r="E2" s="3"/>
      <c r="F2" s="1"/>
    </row>
    <row r="3" spans="1:6" ht="15">
      <c r="A3" s="259" t="s">
        <v>8</v>
      </c>
      <c r="B3" s="260"/>
      <c r="C3" s="1" t="s">
        <v>9</v>
      </c>
      <c r="D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7" t="s">
        <v>55</v>
      </c>
      <c r="C5" s="263" t="s">
        <v>80</v>
      </c>
      <c r="D5" s="260"/>
      <c r="E5" s="260"/>
      <c r="F5" s="1"/>
    </row>
    <row r="6" spans="1:6" ht="15.75">
      <c r="A6" s="1"/>
      <c r="B6" s="9" t="s">
        <v>81</v>
      </c>
      <c r="C6" s="9" t="s">
        <v>81</v>
      </c>
      <c r="D6" s="9" t="s">
        <v>82</v>
      </c>
      <c r="E6" s="10">
        <v>1</v>
      </c>
      <c r="F6" s="1"/>
    </row>
    <row r="7" spans="1:6" ht="15">
      <c r="A7" s="193" t="s">
        <v>10</v>
      </c>
      <c r="B7" s="118">
        <v>0</v>
      </c>
      <c r="C7" s="118">
        <v>0</v>
      </c>
      <c r="D7" s="118">
        <v>0</v>
      </c>
      <c r="E7" s="118">
        <v>1</v>
      </c>
      <c r="F7" s="1"/>
    </row>
    <row r="8" spans="1:6" ht="15">
      <c r="A8" s="193" t="s">
        <v>1</v>
      </c>
      <c r="B8" s="118">
        <v>5</v>
      </c>
      <c r="C8" s="118">
        <v>0</v>
      </c>
      <c r="D8" s="118">
        <v>0</v>
      </c>
      <c r="E8" s="118">
        <v>3</v>
      </c>
      <c r="F8" s="1"/>
    </row>
    <row r="9" spans="1:6" ht="15">
      <c r="A9" s="193" t="s">
        <v>7</v>
      </c>
      <c r="B9" s="118">
        <v>1</v>
      </c>
      <c r="C9" s="118">
        <v>0</v>
      </c>
      <c r="D9" s="118">
        <v>0</v>
      </c>
      <c r="E9" s="118">
        <v>0</v>
      </c>
      <c r="F9" s="1"/>
    </row>
    <row r="10" spans="1:6" ht="15">
      <c r="A10" s="193" t="s">
        <v>2</v>
      </c>
      <c r="B10" s="118">
        <v>4</v>
      </c>
      <c r="C10" s="118">
        <v>0</v>
      </c>
      <c r="D10" s="118">
        <v>2</v>
      </c>
      <c r="E10" s="118">
        <v>2</v>
      </c>
      <c r="F10" s="1"/>
    </row>
    <row r="11" spans="1:6" ht="15">
      <c r="A11" s="193" t="s">
        <v>4</v>
      </c>
      <c r="B11" s="118">
        <v>3</v>
      </c>
      <c r="C11" s="118">
        <v>2</v>
      </c>
      <c r="D11" s="118">
        <v>1</v>
      </c>
      <c r="E11" s="118">
        <v>3</v>
      </c>
      <c r="F11" s="1"/>
    </row>
    <row r="12" spans="1:6" ht="15">
      <c r="A12" s="193" t="s">
        <v>5</v>
      </c>
      <c r="B12" s="118">
        <v>1</v>
      </c>
      <c r="C12" s="118">
        <v>0</v>
      </c>
      <c r="D12" s="118">
        <v>2</v>
      </c>
      <c r="E12" s="118">
        <v>2</v>
      </c>
      <c r="F12" s="1"/>
    </row>
    <row r="13" spans="1:6" ht="15">
      <c r="A13" s="193" t="s">
        <v>0</v>
      </c>
      <c r="B13" s="118">
        <v>5</v>
      </c>
      <c r="C13" s="118">
        <v>1</v>
      </c>
      <c r="D13" s="118">
        <v>1</v>
      </c>
      <c r="E13" s="118">
        <v>4</v>
      </c>
      <c r="F13" s="1"/>
    </row>
    <row r="14" spans="1:6" ht="15">
      <c r="A14" s="193" t="s">
        <v>6</v>
      </c>
      <c r="B14" s="118">
        <v>5</v>
      </c>
      <c r="C14" s="118">
        <v>0</v>
      </c>
      <c r="D14" s="118">
        <v>0</v>
      </c>
      <c r="E14" s="118">
        <v>0</v>
      </c>
      <c r="F14" s="1"/>
    </row>
    <row r="15" spans="1:6" ht="15">
      <c r="A15" s="193" t="s">
        <v>3</v>
      </c>
      <c r="B15" s="118">
        <v>1</v>
      </c>
      <c r="C15" s="118">
        <v>2</v>
      </c>
      <c r="D15" s="118">
        <v>2</v>
      </c>
      <c r="E15" s="118">
        <v>2</v>
      </c>
      <c r="F15" s="1"/>
    </row>
    <row r="16" spans="1:6" ht="15">
      <c r="A16" s="193"/>
      <c r="B16" s="118"/>
      <c r="C16" s="118"/>
      <c r="D16" s="16"/>
      <c r="E16" s="118"/>
      <c r="F16" s="1"/>
    </row>
    <row r="17" spans="1:5" ht="15">
      <c r="A17" s="193" t="s">
        <v>11</v>
      </c>
      <c r="B17" s="118">
        <f>SUM(B7:B15)</f>
        <v>25</v>
      </c>
      <c r="C17" s="118">
        <f>SUM(C7:C15)</f>
        <v>5</v>
      </c>
      <c r="D17" s="118">
        <f>SUM(D7:D15)</f>
        <v>8</v>
      </c>
      <c r="E17" s="118">
        <f>SUM(E7:E15)</f>
        <v>17</v>
      </c>
    </row>
    <row r="20" spans="1:4" ht="15">
      <c r="A20" s="1" t="s">
        <v>12</v>
      </c>
      <c r="B20" s="1" t="s">
        <v>13</v>
      </c>
      <c r="C20" s="1" t="s">
        <v>9</v>
      </c>
      <c r="D20" s="1" t="s">
        <v>14</v>
      </c>
    </row>
    <row r="21" spans="1:4" ht="15">
      <c r="A21" s="1" t="s">
        <v>15</v>
      </c>
      <c r="B21" s="1" t="s">
        <v>16</v>
      </c>
      <c r="C21" s="1" t="s">
        <v>17</v>
      </c>
      <c r="D21" s="1" t="s">
        <v>14</v>
      </c>
    </row>
    <row r="22" spans="1:4" ht="15">
      <c r="A22" s="1"/>
      <c r="B22" s="1"/>
      <c r="C22" s="1"/>
      <c r="D22" s="1"/>
    </row>
    <row r="23" spans="1:4" ht="15">
      <c r="A23" s="1" t="s">
        <v>18</v>
      </c>
      <c r="B23" s="1" t="s">
        <v>19</v>
      </c>
      <c r="C23" s="1" t="s">
        <v>9</v>
      </c>
      <c r="D23" s="1" t="s">
        <v>20</v>
      </c>
    </row>
    <row r="24" spans="1:4" ht="15">
      <c r="A24" s="1" t="s">
        <v>21</v>
      </c>
      <c r="B24" s="1" t="s">
        <v>22</v>
      </c>
      <c r="C24" s="1" t="s">
        <v>9</v>
      </c>
      <c r="D24" s="1"/>
    </row>
    <row r="25" spans="1:4" ht="15">
      <c r="A25" s="1"/>
      <c r="B25" s="1"/>
      <c r="C25" s="1"/>
      <c r="D25" s="1"/>
    </row>
    <row r="26" spans="1:4" ht="15">
      <c r="A26" s="1" t="s">
        <v>23</v>
      </c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 t="s">
        <v>24</v>
      </c>
      <c r="B28" s="1" t="s">
        <v>25</v>
      </c>
      <c r="C28" s="1" t="s">
        <v>26</v>
      </c>
      <c r="D28" s="5" t="s">
        <v>20</v>
      </c>
    </row>
    <row r="29" spans="1:4" ht="15">
      <c r="A29" s="1"/>
      <c r="B29" s="1" t="s">
        <v>27</v>
      </c>
      <c r="C29" s="1" t="s">
        <v>9</v>
      </c>
      <c r="D29" s="5">
        <v>1</v>
      </c>
    </row>
    <row r="30" spans="1:4" ht="15">
      <c r="A30" s="1"/>
      <c r="B30" s="1" t="s">
        <v>28</v>
      </c>
      <c r="C30" s="1" t="s">
        <v>29</v>
      </c>
      <c r="D30" s="5" t="s">
        <v>20</v>
      </c>
    </row>
    <row r="31" spans="1:4" ht="15">
      <c r="A31" s="1"/>
      <c r="B31" s="1"/>
      <c r="C31" s="1"/>
      <c r="D31" s="5"/>
    </row>
    <row r="32" spans="1:4" ht="15">
      <c r="A32" s="1" t="s">
        <v>30</v>
      </c>
      <c r="B32" s="1" t="s">
        <v>31</v>
      </c>
      <c r="C32" s="1" t="s">
        <v>17</v>
      </c>
      <c r="D32" s="5" t="s">
        <v>14</v>
      </c>
    </row>
    <row r="33" spans="1:4" ht="15">
      <c r="A33" s="1"/>
      <c r="B33" s="1" t="s">
        <v>32</v>
      </c>
      <c r="C33" s="1" t="s">
        <v>29</v>
      </c>
      <c r="D33" s="5">
        <v>1</v>
      </c>
    </row>
    <row r="34" spans="1:4" ht="15">
      <c r="A34" s="1"/>
      <c r="B34" s="1" t="s">
        <v>33</v>
      </c>
      <c r="C34" s="1" t="s">
        <v>9</v>
      </c>
      <c r="D34" s="5">
        <v>1</v>
      </c>
    </row>
    <row r="35" spans="1:4" ht="15">
      <c r="A35" s="1"/>
      <c r="B35" s="1"/>
      <c r="C35" s="1"/>
      <c r="D35" s="5"/>
    </row>
    <row r="36" spans="1:4" ht="15">
      <c r="A36" s="1" t="s">
        <v>34</v>
      </c>
      <c r="B36" s="1" t="s">
        <v>35</v>
      </c>
      <c r="C36" s="1" t="s">
        <v>36</v>
      </c>
      <c r="D36" s="5" t="s">
        <v>20</v>
      </c>
    </row>
    <row r="37" spans="1:4" ht="15">
      <c r="A37" s="1"/>
      <c r="B37" s="1" t="s">
        <v>37</v>
      </c>
      <c r="C37" s="1" t="s">
        <v>38</v>
      </c>
      <c r="D37" s="5" t="s">
        <v>20</v>
      </c>
    </row>
    <row r="38" spans="1:4" ht="15">
      <c r="A38" s="1"/>
      <c r="B38" s="1" t="s">
        <v>39</v>
      </c>
      <c r="C38" s="1" t="s">
        <v>9</v>
      </c>
      <c r="D38" s="5">
        <v>1</v>
      </c>
    </row>
    <row r="39" spans="1:4" ht="15">
      <c r="A39" s="1"/>
      <c r="B39" s="1"/>
      <c r="C39" s="1"/>
      <c r="D39" s="5"/>
    </row>
    <row r="40" spans="1:4" ht="15">
      <c r="A40" s="1" t="s">
        <v>40</v>
      </c>
      <c r="B40" s="1" t="s">
        <v>41</v>
      </c>
      <c r="C40" s="1" t="s">
        <v>42</v>
      </c>
      <c r="D40" s="5" t="s">
        <v>20</v>
      </c>
    </row>
    <row r="41" spans="1:4" ht="15">
      <c r="A41" s="1"/>
      <c r="B41" s="1" t="s">
        <v>43</v>
      </c>
      <c r="C41" s="1" t="s">
        <v>36</v>
      </c>
      <c r="D41" s="5" t="s">
        <v>20</v>
      </c>
    </row>
    <row r="42" spans="1:4" ht="15">
      <c r="A42" s="1"/>
      <c r="B42" s="1" t="s">
        <v>44</v>
      </c>
      <c r="C42" s="1" t="s">
        <v>9</v>
      </c>
      <c r="D42" s="5">
        <v>1</v>
      </c>
    </row>
    <row r="43" spans="1:4" ht="15">
      <c r="A43" s="1"/>
      <c r="B43" s="1"/>
      <c r="C43" s="1"/>
      <c r="D43" s="5"/>
    </row>
    <row r="44" spans="1:4" ht="15">
      <c r="A44" s="1" t="s">
        <v>45</v>
      </c>
      <c r="B44" s="1" t="s">
        <v>46</v>
      </c>
      <c r="C44" s="1" t="s">
        <v>47</v>
      </c>
      <c r="D44" s="5" t="s">
        <v>14</v>
      </c>
    </row>
    <row r="45" spans="1:4" ht="15">
      <c r="A45" s="1"/>
      <c r="B45" s="1" t="s">
        <v>48</v>
      </c>
      <c r="C45" s="1" t="s">
        <v>9</v>
      </c>
      <c r="D45" s="5">
        <v>1</v>
      </c>
    </row>
    <row r="46" spans="1:4" ht="15">
      <c r="A46" s="1"/>
      <c r="B46" s="1" t="s">
        <v>219</v>
      </c>
      <c r="C46" s="1" t="s">
        <v>54</v>
      </c>
      <c r="D46" s="5" t="s">
        <v>20</v>
      </c>
    </row>
    <row r="47" spans="1:4" ht="15">
      <c r="A47" s="1"/>
      <c r="B47" s="1"/>
      <c r="C47" s="1"/>
      <c r="D47" s="5"/>
    </row>
    <row r="48" spans="1:4" ht="15">
      <c r="A48" s="1" t="s">
        <v>49</v>
      </c>
      <c r="B48" s="1" t="s">
        <v>50</v>
      </c>
      <c r="C48" s="1" t="s">
        <v>29</v>
      </c>
      <c r="D48" s="5" t="s">
        <v>20</v>
      </c>
    </row>
    <row r="49" spans="1:4" ht="15">
      <c r="A49" s="1"/>
      <c r="B49" s="1" t="s">
        <v>51</v>
      </c>
      <c r="C49" s="1" t="s">
        <v>52</v>
      </c>
      <c r="D49" s="5" t="s">
        <v>20</v>
      </c>
    </row>
    <row r="50" spans="1:4" ht="15">
      <c r="A50" s="1"/>
      <c r="B50" s="1" t="s">
        <v>53</v>
      </c>
      <c r="C50" s="1" t="s">
        <v>54</v>
      </c>
      <c r="D50" s="5">
        <v>1</v>
      </c>
    </row>
  </sheetData>
  <sheetProtection/>
  <mergeCells count="3">
    <mergeCell ref="A3:B3"/>
    <mergeCell ref="A1:D1"/>
    <mergeCell ref="C5:E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25.421875" style="0" customWidth="1"/>
    <col min="2" max="8" width="10.7109375" style="0" customWidth="1"/>
  </cols>
  <sheetData>
    <row r="1" s="203" customFormat="1" ht="15.75">
      <c r="A1" s="202" t="s">
        <v>233</v>
      </c>
    </row>
    <row r="2" spans="1:8" ht="15.75">
      <c r="A2" s="1" t="s">
        <v>141</v>
      </c>
      <c r="B2" s="1"/>
      <c r="E2" s="8" t="s">
        <v>56</v>
      </c>
      <c r="H2" s="1" t="s">
        <v>142</v>
      </c>
    </row>
    <row r="3" spans="1:9" ht="26.25" customHeight="1">
      <c r="A3" s="200"/>
      <c r="B3" s="229" t="s">
        <v>130</v>
      </c>
      <c r="C3" s="229" t="s">
        <v>30</v>
      </c>
      <c r="D3" s="229" t="s">
        <v>34</v>
      </c>
      <c r="E3" s="229" t="s">
        <v>40</v>
      </c>
      <c r="F3" s="229" t="s">
        <v>45</v>
      </c>
      <c r="G3" s="229" t="s">
        <v>128</v>
      </c>
      <c r="H3" s="229" t="s">
        <v>129</v>
      </c>
      <c r="I3" s="228"/>
    </row>
    <row r="4" spans="1:9" ht="12" customHeight="1">
      <c r="A4" s="225" t="s">
        <v>62</v>
      </c>
      <c r="B4" s="226">
        <v>13.2</v>
      </c>
      <c r="C4" s="226">
        <v>11.8</v>
      </c>
      <c r="D4" s="226">
        <v>11.1</v>
      </c>
      <c r="E4" s="226">
        <v>13.9</v>
      </c>
      <c r="F4" s="226">
        <v>13.5</v>
      </c>
      <c r="G4" s="226">
        <v>12.35</v>
      </c>
      <c r="H4" s="227"/>
      <c r="I4" s="43"/>
    </row>
    <row r="5" spans="1:9" ht="12" customHeight="1">
      <c r="A5" s="42" t="s">
        <v>63</v>
      </c>
      <c r="B5" s="30">
        <v>0</v>
      </c>
      <c r="C5" s="30">
        <v>11.2</v>
      </c>
      <c r="D5" s="30">
        <v>12.6</v>
      </c>
      <c r="E5" s="30">
        <v>14.8</v>
      </c>
      <c r="F5" s="30">
        <v>0</v>
      </c>
      <c r="G5" s="30">
        <v>0</v>
      </c>
      <c r="H5" s="216"/>
      <c r="I5" s="43"/>
    </row>
    <row r="6" spans="1:9" ht="12" customHeight="1">
      <c r="A6" s="42" t="s">
        <v>64</v>
      </c>
      <c r="B6" s="30">
        <v>14.222</v>
      </c>
      <c r="C6" s="30">
        <v>11</v>
      </c>
      <c r="D6" s="30">
        <v>13.425</v>
      </c>
      <c r="E6" s="30">
        <v>12.225</v>
      </c>
      <c r="F6" s="30">
        <v>0</v>
      </c>
      <c r="G6" s="30"/>
      <c r="H6" s="216"/>
      <c r="I6" s="43"/>
    </row>
    <row r="7" spans="1:9" ht="12" customHeight="1">
      <c r="A7" s="42" t="s">
        <v>65</v>
      </c>
      <c r="B7" s="30">
        <v>11.665</v>
      </c>
      <c r="C7" s="30"/>
      <c r="D7" s="30"/>
      <c r="E7" s="30"/>
      <c r="F7" s="30">
        <v>12.9</v>
      </c>
      <c r="G7" s="30">
        <v>11.8</v>
      </c>
      <c r="H7" s="216"/>
      <c r="I7" s="43"/>
    </row>
    <row r="8" spans="1:9" ht="12" customHeight="1">
      <c r="A8" s="42" t="s">
        <v>66</v>
      </c>
      <c r="B8" s="30">
        <v>11.6</v>
      </c>
      <c r="C8" s="30"/>
      <c r="D8" s="30"/>
      <c r="E8" s="30"/>
      <c r="F8" s="30"/>
      <c r="G8" s="30"/>
      <c r="H8" s="216"/>
      <c r="I8" s="43"/>
    </row>
    <row r="9" spans="1:9" ht="12" customHeight="1">
      <c r="A9" s="207" t="s">
        <v>67</v>
      </c>
      <c r="B9" s="208">
        <v>15.2</v>
      </c>
      <c r="C9" s="208">
        <v>12.7</v>
      </c>
      <c r="D9" s="208">
        <v>12.2</v>
      </c>
      <c r="E9" s="208">
        <v>15</v>
      </c>
      <c r="F9" s="208">
        <v>12.5</v>
      </c>
      <c r="G9" s="208">
        <v>13</v>
      </c>
      <c r="H9" s="220"/>
      <c r="I9" s="43"/>
    </row>
    <row r="10" spans="1:9" ht="15.75" customHeight="1">
      <c r="A10" s="209" t="s">
        <v>1</v>
      </c>
      <c r="B10" s="210">
        <f aca="true" t="shared" si="0" ref="B10:G10">SUM(B4+B5+B6+B7+B8+B9)</f>
        <v>65.887</v>
      </c>
      <c r="C10" s="210">
        <f t="shared" si="0"/>
        <v>46.7</v>
      </c>
      <c r="D10" s="210">
        <f t="shared" si="0"/>
        <v>49.325</v>
      </c>
      <c r="E10" s="210">
        <f t="shared" si="0"/>
        <v>55.925000000000004</v>
      </c>
      <c r="F10" s="210">
        <f t="shared" si="0"/>
        <v>38.9</v>
      </c>
      <c r="G10" s="210">
        <f t="shared" si="0"/>
        <v>37.15</v>
      </c>
      <c r="H10" s="221">
        <f>SUM(B10:G10)</f>
        <v>293.887</v>
      </c>
      <c r="I10" s="223"/>
    </row>
    <row r="11" spans="2:9" ht="7.5" customHeight="1" thickBot="1">
      <c r="B11" s="4"/>
      <c r="H11" s="214"/>
      <c r="I11" s="222"/>
    </row>
    <row r="12" spans="1:9" ht="12" customHeight="1">
      <c r="A12" s="39" t="s">
        <v>83</v>
      </c>
      <c r="B12" s="40">
        <v>13.3</v>
      </c>
      <c r="C12" s="40">
        <v>12.7</v>
      </c>
      <c r="D12" s="40">
        <v>13.5</v>
      </c>
      <c r="E12" s="40">
        <v>14</v>
      </c>
      <c r="F12" s="40">
        <v>12.6</v>
      </c>
      <c r="G12" s="211">
        <v>11.35</v>
      </c>
      <c r="H12" s="215"/>
      <c r="I12" s="41"/>
    </row>
    <row r="13" spans="1:9" ht="12" customHeight="1">
      <c r="A13" s="42" t="s">
        <v>84</v>
      </c>
      <c r="B13" s="30">
        <v>12.5</v>
      </c>
      <c r="C13" s="30">
        <v>11.5</v>
      </c>
      <c r="D13" s="30">
        <v>12.2</v>
      </c>
      <c r="E13" s="30">
        <v>14</v>
      </c>
      <c r="F13" s="30"/>
      <c r="G13" s="212">
        <v>10.5</v>
      </c>
      <c r="H13" s="216"/>
      <c r="I13" s="43"/>
    </row>
    <row r="14" spans="1:9" ht="12" customHeight="1">
      <c r="A14" s="42" t="s">
        <v>85</v>
      </c>
      <c r="B14" s="30">
        <v>11.5</v>
      </c>
      <c r="C14" s="30">
        <v>12.3</v>
      </c>
      <c r="D14" s="30">
        <v>13.3</v>
      </c>
      <c r="E14" s="30"/>
      <c r="F14" s="30">
        <v>12.8</v>
      </c>
      <c r="G14" s="212">
        <v>10.9</v>
      </c>
      <c r="H14" s="216"/>
      <c r="I14" s="43"/>
    </row>
    <row r="15" spans="1:9" ht="12" customHeight="1">
      <c r="A15" s="42" t="s">
        <v>86</v>
      </c>
      <c r="B15" s="30">
        <v>12</v>
      </c>
      <c r="C15" s="30"/>
      <c r="D15" s="30">
        <v>13.4</v>
      </c>
      <c r="E15" s="30">
        <v>14.1</v>
      </c>
      <c r="F15" s="30">
        <v>11.7</v>
      </c>
      <c r="G15" s="212">
        <v>11.2</v>
      </c>
      <c r="H15" s="216"/>
      <c r="I15" s="43"/>
    </row>
    <row r="16" spans="1:9" ht="12" customHeight="1">
      <c r="A16" s="42" t="s">
        <v>87</v>
      </c>
      <c r="B16" s="30">
        <v>11.555</v>
      </c>
      <c r="C16" s="30">
        <v>11.8</v>
      </c>
      <c r="D16" s="30"/>
      <c r="E16" s="30">
        <v>14.1</v>
      </c>
      <c r="F16" s="30">
        <v>11.9</v>
      </c>
      <c r="G16" s="224">
        <v>15.225</v>
      </c>
      <c r="H16" s="216"/>
      <c r="I16" s="43"/>
    </row>
    <row r="17" spans="1:9" ht="16.5" thickBot="1">
      <c r="A17" s="44" t="s">
        <v>6</v>
      </c>
      <c r="B17" s="45">
        <f aca="true" t="shared" si="1" ref="B17:G17">SUM(B12+B13+B14+B15+B16)</f>
        <v>60.855</v>
      </c>
      <c r="C17" s="45">
        <f t="shared" si="1"/>
        <v>48.3</v>
      </c>
      <c r="D17" s="45">
        <f t="shared" si="1"/>
        <v>52.4</v>
      </c>
      <c r="E17" s="45">
        <f t="shared" si="1"/>
        <v>56.2</v>
      </c>
      <c r="F17" s="45">
        <f t="shared" si="1"/>
        <v>48.99999999999999</v>
      </c>
      <c r="G17" s="45">
        <f t="shared" si="1"/>
        <v>59.175000000000004</v>
      </c>
      <c r="H17" s="217">
        <f>SUM(B17:G17)</f>
        <v>325.93</v>
      </c>
      <c r="I17" s="46"/>
    </row>
    <row r="18" spans="2:9" ht="7.5" customHeight="1" thickBot="1">
      <c r="B18" s="4"/>
      <c r="H18" s="214"/>
      <c r="I18" s="34"/>
    </row>
    <row r="19" spans="1:9" ht="12" customHeight="1">
      <c r="A19" s="39" t="s">
        <v>70</v>
      </c>
      <c r="B19" s="40">
        <v>12.255</v>
      </c>
      <c r="C19" s="40">
        <v>9.1</v>
      </c>
      <c r="D19" s="40">
        <v>15.3</v>
      </c>
      <c r="E19" s="40">
        <v>13.7</v>
      </c>
      <c r="F19" s="40">
        <v>10.6</v>
      </c>
      <c r="G19" s="211">
        <v>10.95</v>
      </c>
      <c r="H19" s="215"/>
      <c r="I19" s="41"/>
    </row>
    <row r="20" spans="1:9" ht="12" customHeight="1">
      <c r="A20" s="42" t="s">
        <v>69</v>
      </c>
      <c r="B20" s="30">
        <v>13.2</v>
      </c>
      <c r="C20" s="30">
        <v>11.6</v>
      </c>
      <c r="D20" s="30">
        <v>12.2</v>
      </c>
      <c r="E20" s="30">
        <v>14.8</v>
      </c>
      <c r="F20" s="30">
        <v>12.8</v>
      </c>
      <c r="G20" s="212">
        <v>13.3</v>
      </c>
      <c r="H20" s="216"/>
      <c r="I20" s="43"/>
    </row>
    <row r="21" spans="1:9" ht="12" customHeight="1">
      <c r="A21" s="42" t="s">
        <v>68</v>
      </c>
      <c r="B21" s="30">
        <v>11.7</v>
      </c>
      <c r="C21" s="30">
        <v>13.1</v>
      </c>
      <c r="D21" s="30">
        <v>10.1</v>
      </c>
      <c r="E21" s="30">
        <v>13.5</v>
      </c>
      <c r="F21" s="30">
        <v>12.9</v>
      </c>
      <c r="G21" s="212">
        <v>10.95</v>
      </c>
      <c r="H21" s="216"/>
      <c r="I21" s="43"/>
    </row>
    <row r="22" spans="1:9" ht="12" customHeight="1">
      <c r="A22" s="42" t="s">
        <v>71</v>
      </c>
      <c r="B22" s="30">
        <v>13</v>
      </c>
      <c r="C22" s="30">
        <v>13</v>
      </c>
      <c r="D22" s="30">
        <v>12.5</v>
      </c>
      <c r="E22" s="30">
        <v>13.1</v>
      </c>
      <c r="F22" s="30">
        <v>12.45</v>
      </c>
      <c r="G22" s="212">
        <v>11.65</v>
      </c>
      <c r="H22" s="216"/>
      <c r="I22" s="43"/>
    </row>
    <row r="23" spans="1:9" ht="16.5" thickBot="1">
      <c r="A23" s="44" t="s">
        <v>2</v>
      </c>
      <c r="B23" s="45">
        <f>SUM(B19:B22)</f>
        <v>50.155</v>
      </c>
      <c r="C23" s="45">
        <f>SUM(C19+C20+C21+C22)</f>
        <v>46.8</v>
      </c>
      <c r="D23" s="45">
        <f>SUM(D19+D20+D21+D22)</f>
        <v>50.1</v>
      </c>
      <c r="E23" s="45">
        <f>SUM(E19:E22)</f>
        <v>55.1</v>
      </c>
      <c r="F23" s="45">
        <f>SUM(F19+F20+F21+F22)</f>
        <v>48.75</v>
      </c>
      <c r="G23" s="45">
        <f>SUM(G19+G20+G21+G22)</f>
        <v>46.85</v>
      </c>
      <c r="H23" s="217">
        <f>SUM(B23:G23)</f>
        <v>297.755</v>
      </c>
      <c r="I23" s="46"/>
    </row>
    <row r="24" spans="2:9" ht="7.5" customHeight="1" thickBot="1">
      <c r="B24" s="4"/>
      <c r="H24" s="214"/>
      <c r="I24" s="34"/>
    </row>
    <row r="25" spans="1:9" ht="12" customHeight="1">
      <c r="A25" s="39" t="s">
        <v>57</v>
      </c>
      <c r="B25" s="40">
        <v>12.8</v>
      </c>
      <c r="C25" s="40">
        <v>12.2</v>
      </c>
      <c r="D25" s="40">
        <v>12.6</v>
      </c>
      <c r="E25" s="40">
        <v>12.8</v>
      </c>
      <c r="F25" s="40">
        <v>12.7</v>
      </c>
      <c r="G25" s="211">
        <v>11.2</v>
      </c>
      <c r="H25" s="215"/>
      <c r="I25" s="41"/>
    </row>
    <row r="26" spans="1:9" ht="12" customHeight="1">
      <c r="A26" s="42" t="s">
        <v>58</v>
      </c>
      <c r="B26" s="30">
        <v>13.2</v>
      </c>
      <c r="C26" s="30">
        <v>10</v>
      </c>
      <c r="D26" s="30">
        <v>12</v>
      </c>
      <c r="E26" s="30">
        <v>14</v>
      </c>
      <c r="F26" s="30">
        <v>11.45</v>
      </c>
      <c r="G26" s="212">
        <v>11.5</v>
      </c>
      <c r="H26" s="216"/>
      <c r="I26" s="43"/>
    </row>
    <row r="27" spans="1:9" ht="12" customHeight="1">
      <c r="A27" s="22" t="s">
        <v>59</v>
      </c>
      <c r="B27" s="30"/>
      <c r="C27" s="30"/>
      <c r="D27" s="30"/>
      <c r="E27" s="30"/>
      <c r="F27" s="30"/>
      <c r="G27" s="212"/>
      <c r="H27" s="216"/>
      <c r="I27" s="43"/>
    </row>
    <row r="28" spans="1:9" ht="12" customHeight="1">
      <c r="A28" s="42" t="s">
        <v>60</v>
      </c>
      <c r="B28" s="30">
        <v>12.3</v>
      </c>
      <c r="C28" s="30">
        <v>12.9</v>
      </c>
      <c r="D28" s="30">
        <v>11.2</v>
      </c>
      <c r="E28" s="30">
        <v>12.2</v>
      </c>
      <c r="F28" s="30">
        <v>11.6</v>
      </c>
      <c r="G28" s="212">
        <v>12.4</v>
      </c>
      <c r="H28" s="216"/>
      <c r="I28" s="43"/>
    </row>
    <row r="29" spans="1:9" ht="12" customHeight="1">
      <c r="A29" s="42" t="s">
        <v>61</v>
      </c>
      <c r="B29" s="30">
        <v>10.4</v>
      </c>
      <c r="C29" s="30">
        <v>11</v>
      </c>
      <c r="D29" s="30">
        <v>11.1</v>
      </c>
      <c r="E29" s="30">
        <v>12.1</v>
      </c>
      <c r="F29" s="30">
        <v>10.45</v>
      </c>
      <c r="G29" s="212">
        <v>10</v>
      </c>
      <c r="H29" s="216"/>
      <c r="I29" s="43"/>
    </row>
    <row r="30" spans="1:9" ht="16.5" thickBot="1">
      <c r="A30" s="44" t="s">
        <v>0</v>
      </c>
      <c r="B30" s="45">
        <f aca="true" t="shared" si="2" ref="B30:G30">SUM(B25+B26+B28+B29)</f>
        <v>48.699999999999996</v>
      </c>
      <c r="C30" s="45">
        <f t="shared" si="2"/>
        <v>46.1</v>
      </c>
      <c r="D30" s="45">
        <f t="shared" si="2"/>
        <v>46.9</v>
      </c>
      <c r="E30" s="45">
        <f t="shared" si="2"/>
        <v>51.1</v>
      </c>
      <c r="F30" s="45">
        <f t="shared" si="2"/>
        <v>46.2</v>
      </c>
      <c r="G30" s="45">
        <f t="shared" si="2"/>
        <v>45.1</v>
      </c>
      <c r="H30" s="217">
        <f>SUM(B30:G30)</f>
        <v>284.1</v>
      </c>
      <c r="I30" s="46"/>
    </row>
    <row r="31" spans="2:9" ht="7.5" customHeight="1" thickBot="1">
      <c r="B31" s="4"/>
      <c r="H31" s="214"/>
      <c r="I31" s="34"/>
    </row>
    <row r="32" spans="1:9" ht="12" customHeight="1">
      <c r="A32" s="39" t="s">
        <v>73</v>
      </c>
      <c r="B32" s="40">
        <v>0</v>
      </c>
      <c r="C32" s="40">
        <v>14.8</v>
      </c>
      <c r="D32" s="40">
        <v>0</v>
      </c>
      <c r="E32" s="40">
        <v>0</v>
      </c>
      <c r="F32" s="40">
        <v>0</v>
      </c>
      <c r="G32" s="211">
        <v>0</v>
      </c>
      <c r="H32" s="215"/>
      <c r="I32" s="41"/>
    </row>
    <row r="33" spans="1:9" ht="12" customHeight="1">
      <c r="A33" s="42" t="s">
        <v>74</v>
      </c>
      <c r="B33" s="30">
        <v>10.8</v>
      </c>
      <c r="C33" s="30">
        <v>9</v>
      </c>
      <c r="D33" s="30">
        <v>10.5</v>
      </c>
      <c r="E33" s="30">
        <v>13.8</v>
      </c>
      <c r="F33" s="30">
        <v>12.7</v>
      </c>
      <c r="G33" s="212">
        <v>9</v>
      </c>
      <c r="H33" s="216"/>
      <c r="I33" s="43"/>
    </row>
    <row r="34" spans="1:9" ht="12" customHeight="1">
      <c r="A34" s="42" t="s">
        <v>75</v>
      </c>
      <c r="B34" s="30">
        <v>12.6</v>
      </c>
      <c r="C34" s="30">
        <v>12.4</v>
      </c>
      <c r="D34" s="30">
        <v>12.7</v>
      </c>
      <c r="E34" s="30">
        <v>13.8</v>
      </c>
      <c r="F34" s="30">
        <v>12.35</v>
      </c>
      <c r="G34" s="212">
        <v>11.4</v>
      </c>
      <c r="H34" s="216"/>
      <c r="I34" s="43"/>
    </row>
    <row r="35" spans="1:9" ht="16.5" thickBot="1">
      <c r="A35" s="44" t="s">
        <v>4</v>
      </c>
      <c r="B35" s="45">
        <f aca="true" t="shared" si="3" ref="B35:G35">SUM(B32+B33+B34)</f>
        <v>23.4</v>
      </c>
      <c r="C35" s="45">
        <f t="shared" si="3"/>
        <v>36.2</v>
      </c>
      <c r="D35" s="45">
        <f t="shared" si="3"/>
        <v>23.2</v>
      </c>
      <c r="E35" s="45">
        <f t="shared" si="3"/>
        <v>27.6</v>
      </c>
      <c r="F35" s="45">
        <f t="shared" si="3"/>
        <v>25.049999999999997</v>
      </c>
      <c r="G35" s="45">
        <f t="shared" si="3"/>
        <v>20.4</v>
      </c>
      <c r="H35" s="217">
        <f>SUM(B35:G35)</f>
        <v>155.85</v>
      </c>
      <c r="I35" s="46"/>
    </row>
    <row r="36" spans="1:9" s="38" customFormat="1" ht="7.5" customHeight="1" thickBot="1">
      <c r="A36" s="36"/>
      <c r="B36" s="32"/>
      <c r="C36" s="32"/>
      <c r="D36" s="32"/>
      <c r="E36" s="32"/>
      <c r="F36" s="32"/>
      <c r="G36" s="32"/>
      <c r="H36" s="218"/>
      <c r="I36" s="37"/>
    </row>
    <row r="37" spans="1:9" ht="15">
      <c r="A37" s="72" t="s">
        <v>77</v>
      </c>
      <c r="B37" s="73"/>
      <c r="C37" s="74"/>
      <c r="D37" s="74"/>
      <c r="E37" s="74"/>
      <c r="F37" s="74"/>
      <c r="G37" s="74"/>
      <c r="H37" s="219"/>
      <c r="I37" s="75"/>
    </row>
    <row r="38" spans="1:9" ht="16.5" thickBot="1">
      <c r="A38" s="76" t="s">
        <v>78</v>
      </c>
      <c r="B38" s="77">
        <v>12.6</v>
      </c>
      <c r="C38" s="77">
        <v>14</v>
      </c>
      <c r="D38" s="77">
        <v>12.7</v>
      </c>
      <c r="E38" s="77">
        <v>13.9</v>
      </c>
      <c r="F38" s="77">
        <v>12.9</v>
      </c>
      <c r="G38" s="213">
        <v>13.55</v>
      </c>
      <c r="H38" s="217">
        <f>SUM(B38:G38)</f>
        <v>79.64999999999999</v>
      </c>
      <c r="I38" s="201"/>
    </row>
    <row r="39" spans="1:9" ht="15">
      <c r="A39" s="72" t="s">
        <v>3</v>
      </c>
      <c r="B39" s="79"/>
      <c r="C39" s="74"/>
      <c r="D39" s="74"/>
      <c r="E39" s="74"/>
      <c r="F39" s="74"/>
      <c r="G39" s="74"/>
      <c r="H39" s="219"/>
      <c r="I39" s="75"/>
    </row>
    <row r="40" spans="1:9" ht="16.5" thickBot="1">
      <c r="A40" s="76" t="s">
        <v>72</v>
      </c>
      <c r="B40" s="77">
        <v>12.1</v>
      </c>
      <c r="C40" s="77">
        <v>12.35</v>
      </c>
      <c r="D40" s="77">
        <v>0</v>
      </c>
      <c r="E40" s="77">
        <v>14</v>
      </c>
      <c r="F40" s="77">
        <v>11.9</v>
      </c>
      <c r="G40" s="213">
        <v>11.75</v>
      </c>
      <c r="H40" s="217">
        <f>SUM(B40:G40)</f>
        <v>62.1</v>
      </c>
      <c r="I40" s="78"/>
    </row>
    <row r="41" spans="1:9" ht="15">
      <c r="A41" s="72" t="s">
        <v>5</v>
      </c>
      <c r="B41" s="79"/>
      <c r="C41" s="74"/>
      <c r="D41" s="74"/>
      <c r="E41" s="74"/>
      <c r="F41" s="74"/>
      <c r="G41" s="74"/>
      <c r="H41" s="219"/>
      <c r="I41" s="75"/>
    </row>
    <row r="42" spans="1:9" ht="16.5" thickBot="1">
      <c r="A42" s="76" t="s">
        <v>76</v>
      </c>
      <c r="B42" s="77">
        <v>11.2</v>
      </c>
      <c r="C42" s="77">
        <v>11.4</v>
      </c>
      <c r="D42" s="77">
        <v>11.1</v>
      </c>
      <c r="E42" s="77">
        <v>12.9</v>
      </c>
      <c r="F42" s="77">
        <v>12.5</v>
      </c>
      <c r="G42" s="213">
        <v>11.4</v>
      </c>
      <c r="H42" s="217">
        <f>SUM(B42:G42)</f>
        <v>70.5</v>
      </c>
      <c r="I42" s="78"/>
    </row>
    <row r="43" spans="1:5" ht="15">
      <c r="A43" s="25" t="s">
        <v>139</v>
      </c>
      <c r="B43" s="1" t="s">
        <v>116</v>
      </c>
      <c r="C43" s="1"/>
      <c r="D43" s="26" t="s">
        <v>13</v>
      </c>
      <c r="E43" s="1"/>
    </row>
    <row r="44" spans="1:5" ht="15">
      <c r="A44" s="25" t="s">
        <v>18</v>
      </c>
      <c r="B44" s="1" t="s">
        <v>116</v>
      </c>
      <c r="C44" s="1"/>
      <c r="D44" s="26" t="s">
        <v>19</v>
      </c>
      <c r="E44" s="1"/>
    </row>
  </sheetData>
  <sheetProtection/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0.421875" style="0" customWidth="1"/>
    <col min="2" max="2" width="4.8515625" style="0" customWidth="1"/>
    <col min="3" max="3" width="6.421875" style="0" customWidth="1"/>
    <col min="4" max="4" width="8.421875" style="0" customWidth="1"/>
    <col min="5" max="5" width="12.28125" style="0" customWidth="1"/>
    <col min="6" max="9" width="8.28125" style="0" customWidth="1"/>
    <col min="10" max="10" width="9.140625" style="0" customWidth="1"/>
    <col min="11" max="11" width="5.421875" style="0" customWidth="1"/>
  </cols>
  <sheetData>
    <row r="1" ht="15">
      <c r="A1" s="1" t="s">
        <v>230</v>
      </c>
    </row>
    <row r="2" ht="15">
      <c r="A2" s="1" t="s">
        <v>231</v>
      </c>
    </row>
    <row r="3" ht="15.75">
      <c r="A3" s="8" t="s">
        <v>232</v>
      </c>
    </row>
    <row r="4" spans="1:11" ht="22.5">
      <c r="A4" s="22" t="s">
        <v>118</v>
      </c>
      <c r="B4" s="12" t="s">
        <v>136</v>
      </c>
      <c r="C4" s="12" t="s">
        <v>115</v>
      </c>
      <c r="D4" s="19" t="s">
        <v>137</v>
      </c>
      <c r="E4" s="19" t="s">
        <v>138</v>
      </c>
      <c r="F4" s="11" t="s">
        <v>40</v>
      </c>
      <c r="G4" s="11" t="s">
        <v>45</v>
      </c>
      <c r="H4" s="11" t="s">
        <v>228</v>
      </c>
      <c r="I4" s="11" t="s">
        <v>229</v>
      </c>
      <c r="J4" s="15" t="s">
        <v>129</v>
      </c>
      <c r="K4" s="27" t="s">
        <v>140</v>
      </c>
    </row>
    <row r="5" spans="1:11" ht="12.75">
      <c r="A5" s="22"/>
      <c r="B5" s="12"/>
      <c r="C5" s="12"/>
      <c r="D5" s="19"/>
      <c r="E5" s="19"/>
      <c r="F5" s="11"/>
      <c r="G5" s="11"/>
      <c r="H5" s="11"/>
      <c r="I5" s="11"/>
      <c r="J5" s="15"/>
      <c r="K5" s="27"/>
    </row>
    <row r="6" spans="1:13" ht="15.75">
      <c r="A6" s="235" t="s">
        <v>236</v>
      </c>
      <c r="B6" s="19">
        <v>1989</v>
      </c>
      <c r="C6" s="19" t="s">
        <v>81</v>
      </c>
      <c r="D6" s="24" t="s">
        <v>132</v>
      </c>
      <c r="E6" s="24" t="s">
        <v>151</v>
      </c>
      <c r="F6" s="70">
        <v>15.225</v>
      </c>
      <c r="G6" s="70">
        <v>14.8</v>
      </c>
      <c r="H6" s="70">
        <v>14.225</v>
      </c>
      <c r="I6" s="70">
        <v>14.9</v>
      </c>
      <c r="J6" s="204">
        <f aca="true" t="shared" si="0" ref="J6:J31">F6+G6+H6+I6</f>
        <v>59.15</v>
      </c>
      <c r="K6" s="28" t="s">
        <v>158</v>
      </c>
      <c r="M6" s="47"/>
    </row>
    <row r="7" spans="1:11" ht="15.75">
      <c r="A7" s="60" t="s">
        <v>68</v>
      </c>
      <c r="B7" s="20">
        <v>1992</v>
      </c>
      <c r="C7" s="20" t="s">
        <v>81</v>
      </c>
      <c r="D7" s="61" t="s">
        <v>132</v>
      </c>
      <c r="E7" s="61" t="s">
        <v>149</v>
      </c>
      <c r="F7" s="70">
        <v>15.1</v>
      </c>
      <c r="G7" s="70">
        <v>15</v>
      </c>
      <c r="H7" s="70">
        <v>15</v>
      </c>
      <c r="I7" s="70">
        <v>13.8</v>
      </c>
      <c r="J7" s="204">
        <f t="shared" si="0"/>
        <v>58.900000000000006</v>
      </c>
      <c r="K7" s="28" t="s">
        <v>159</v>
      </c>
    </row>
    <row r="8" spans="1:11" ht="15.75">
      <c r="A8" s="60" t="s">
        <v>68</v>
      </c>
      <c r="B8" s="20">
        <v>1992</v>
      </c>
      <c r="C8" s="20" t="s">
        <v>81</v>
      </c>
      <c r="D8" s="61" t="s">
        <v>132</v>
      </c>
      <c r="E8" s="61" t="s">
        <v>149</v>
      </c>
      <c r="F8" s="70">
        <v>15.1</v>
      </c>
      <c r="G8" s="70">
        <v>15</v>
      </c>
      <c r="H8" s="70">
        <v>15</v>
      </c>
      <c r="I8" s="70">
        <v>13.8</v>
      </c>
      <c r="J8" s="204">
        <f t="shared" si="0"/>
        <v>58.900000000000006</v>
      </c>
      <c r="K8" s="54" t="s">
        <v>160</v>
      </c>
    </row>
    <row r="9" spans="1:11" ht="15.75">
      <c r="A9" s="60" t="s">
        <v>61</v>
      </c>
      <c r="B9" s="20">
        <v>1990</v>
      </c>
      <c r="C9" s="20" t="s">
        <v>81</v>
      </c>
      <c r="D9" s="61" t="s">
        <v>119</v>
      </c>
      <c r="E9" s="61" t="s">
        <v>145</v>
      </c>
      <c r="F9" s="71">
        <v>13.8</v>
      </c>
      <c r="G9" s="71">
        <v>13.5</v>
      </c>
      <c r="H9" s="71">
        <v>15.5</v>
      </c>
      <c r="I9" s="71">
        <v>14.455</v>
      </c>
      <c r="J9" s="204">
        <f t="shared" si="0"/>
        <v>57.254999999999995</v>
      </c>
      <c r="K9" s="28" t="s">
        <v>161</v>
      </c>
    </row>
    <row r="10" spans="1:11" ht="23.25" customHeight="1">
      <c r="A10" s="23" t="s">
        <v>75</v>
      </c>
      <c r="B10" s="19">
        <v>1989</v>
      </c>
      <c r="C10" s="19" t="s">
        <v>81</v>
      </c>
      <c r="D10" s="24" t="s">
        <v>133</v>
      </c>
      <c r="E10" s="29" t="s">
        <v>154</v>
      </c>
      <c r="F10" s="70">
        <v>15.5</v>
      </c>
      <c r="G10" s="70">
        <v>14.5</v>
      </c>
      <c r="H10" s="70">
        <v>13.2</v>
      </c>
      <c r="I10" s="70">
        <v>14</v>
      </c>
      <c r="J10" s="204">
        <f t="shared" si="0"/>
        <v>57.2</v>
      </c>
      <c r="K10" s="28" t="s">
        <v>163</v>
      </c>
    </row>
    <row r="11" spans="1:11" ht="33.75">
      <c r="A11" s="66" t="s">
        <v>76</v>
      </c>
      <c r="B11" s="56">
        <v>1993</v>
      </c>
      <c r="C11" s="56" t="s">
        <v>81</v>
      </c>
      <c r="D11" s="67" t="s">
        <v>135</v>
      </c>
      <c r="E11" s="68" t="s">
        <v>156</v>
      </c>
      <c r="F11" s="70">
        <v>13.222</v>
      </c>
      <c r="G11" s="70">
        <v>14.32</v>
      </c>
      <c r="H11" s="70">
        <v>14.7</v>
      </c>
      <c r="I11" s="70">
        <v>14.9</v>
      </c>
      <c r="J11" s="204">
        <f t="shared" si="0"/>
        <v>57.142</v>
      </c>
      <c r="K11" s="28" t="s">
        <v>164</v>
      </c>
    </row>
    <row r="12" spans="1:11" ht="15.75">
      <c r="A12" s="23" t="s">
        <v>78</v>
      </c>
      <c r="B12" s="19">
        <v>1992</v>
      </c>
      <c r="C12" s="19" t="s">
        <v>81</v>
      </c>
      <c r="D12" s="24" t="s">
        <v>124</v>
      </c>
      <c r="E12" s="24" t="s">
        <v>157</v>
      </c>
      <c r="F12" s="70">
        <v>13.3</v>
      </c>
      <c r="G12" s="70">
        <v>12.7</v>
      </c>
      <c r="H12" s="70">
        <v>13.5</v>
      </c>
      <c r="I12" s="70">
        <v>14</v>
      </c>
      <c r="J12" s="204">
        <f t="shared" si="0"/>
        <v>53.5</v>
      </c>
      <c r="K12" s="28" t="s">
        <v>165</v>
      </c>
    </row>
    <row r="13" spans="1:11" ht="15.75">
      <c r="A13" s="21" t="s">
        <v>83</v>
      </c>
      <c r="B13" s="19">
        <v>1986</v>
      </c>
      <c r="C13" s="19" t="s">
        <v>81</v>
      </c>
      <c r="D13" s="24" t="s">
        <v>121</v>
      </c>
      <c r="E13" s="24" t="s">
        <v>146</v>
      </c>
      <c r="F13" s="70">
        <v>15.222</v>
      </c>
      <c r="G13" s="70">
        <v>10.2</v>
      </c>
      <c r="H13" s="70">
        <v>12.6</v>
      </c>
      <c r="I13" s="70">
        <v>14.8</v>
      </c>
      <c r="J13" s="204">
        <f t="shared" si="0"/>
        <v>52.822</v>
      </c>
      <c r="K13" s="28" t="s">
        <v>166</v>
      </c>
    </row>
    <row r="14" spans="1:11" ht="15.75">
      <c r="A14" s="234" t="s">
        <v>234</v>
      </c>
      <c r="B14" s="20">
        <v>1992</v>
      </c>
      <c r="C14" s="20" t="s">
        <v>81</v>
      </c>
      <c r="D14" s="61" t="s">
        <v>132</v>
      </c>
      <c r="E14" s="61" t="s">
        <v>149</v>
      </c>
      <c r="F14" s="70">
        <v>13.1</v>
      </c>
      <c r="G14" s="70">
        <v>13</v>
      </c>
      <c r="H14" s="70">
        <v>12</v>
      </c>
      <c r="I14" s="70">
        <v>13.8</v>
      </c>
      <c r="J14" s="204">
        <f t="shared" si="0"/>
        <v>51.900000000000006</v>
      </c>
      <c r="K14" s="28" t="s">
        <v>167</v>
      </c>
    </row>
    <row r="15" spans="1:11" s="38" customFormat="1" ht="15.75">
      <c r="A15" s="60" t="s">
        <v>66</v>
      </c>
      <c r="B15" s="20">
        <v>1991</v>
      </c>
      <c r="C15" s="20" t="s">
        <v>81</v>
      </c>
      <c r="D15" s="61" t="s">
        <v>120</v>
      </c>
      <c r="E15" s="61" t="s">
        <v>144</v>
      </c>
      <c r="F15" s="70">
        <v>13.2</v>
      </c>
      <c r="G15" s="70">
        <v>11.6</v>
      </c>
      <c r="H15" s="70">
        <v>12.2</v>
      </c>
      <c r="I15" s="70">
        <v>14.8</v>
      </c>
      <c r="J15" s="204">
        <f t="shared" si="0"/>
        <v>51.8</v>
      </c>
      <c r="K15" s="27" t="s">
        <v>168</v>
      </c>
    </row>
    <row r="16" spans="1:11" s="38" customFormat="1" ht="22.5">
      <c r="A16" s="63" t="s">
        <v>72</v>
      </c>
      <c r="B16" s="20">
        <v>1993</v>
      </c>
      <c r="C16" s="20" t="s">
        <v>81</v>
      </c>
      <c r="D16" s="61" t="s">
        <v>134</v>
      </c>
      <c r="E16" s="64" t="s">
        <v>155</v>
      </c>
      <c r="F16" s="70">
        <v>13</v>
      </c>
      <c r="G16" s="70">
        <v>13</v>
      </c>
      <c r="H16" s="70">
        <v>12.5</v>
      </c>
      <c r="I16" s="70">
        <v>13.1</v>
      </c>
      <c r="J16" s="204">
        <f t="shared" si="0"/>
        <v>51.6</v>
      </c>
      <c r="K16" s="27" t="s">
        <v>169</v>
      </c>
    </row>
    <row r="17" spans="1:11" s="38" customFormat="1" ht="15.75">
      <c r="A17" s="51" t="s">
        <v>63</v>
      </c>
      <c r="B17" s="52">
        <v>1987</v>
      </c>
      <c r="C17" s="52" t="s">
        <v>81</v>
      </c>
      <c r="D17" s="53" t="s">
        <v>120</v>
      </c>
      <c r="E17" s="53" t="s">
        <v>143</v>
      </c>
      <c r="F17" s="70">
        <v>12.6</v>
      </c>
      <c r="G17" s="70">
        <v>12.4</v>
      </c>
      <c r="H17" s="70">
        <v>12.7</v>
      </c>
      <c r="I17" s="70">
        <v>13.8</v>
      </c>
      <c r="J17" s="204">
        <f t="shared" si="0"/>
        <v>51.5</v>
      </c>
      <c r="K17" s="28" t="s">
        <v>170</v>
      </c>
    </row>
    <row r="18" spans="1:11" s="38" customFormat="1" ht="15.75">
      <c r="A18" s="62" t="s">
        <v>86</v>
      </c>
      <c r="B18" s="20">
        <v>1991</v>
      </c>
      <c r="C18" s="20" t="s">
        <v>81</v>
      </c>
      <c r="D18" s="61" t="s">
        <v>121</v>
      </c>
      <c r="E18" s="61" t="s">
        <v>148</v>
      </c>
      <c r="F18" s="71">
        <v>12</v>
      </c>
      <c r="G18" s="71">
        <v>11.525</v>
      </c>
      <c r="H18" s="71">
        <v>13.4</v>
      </c>
      <c r="I18" s="71">
        <v>14.1</v>
      </c>
      <c r="J18" s="204">
        <f t="shared" si="0"/>
        <v>51.025</v>
      </c>
      <c r="K18" s="27" t="s">
        <v>171</v>
      </c>
    </row>
    <row r="19" spans="1:11" s="38" customFormat="1" ht="15.75">
      <c r="A19" s="51" t="s">
        <v>64</v>
      </c>
      <c r="B19" s="52">
        <v>1992</v>
      </c>
      <c r="C19" s="52" t="s">
        <v>81</v>
      </c>
      <c r="D19" s="53" t="s">
        <v>120</v>
      </c>
      <c r="E19" s="53" t="s">
        <v>143</v>
      </c>
      <c r="F19" s="70">
        <v>11.5</v>
      </c>
      <c r="G19" s="70">
        <v>12.3</v>
      </c>
      <c r="H19" s="70">
        <v>13.3</v>
      </c>
      <c r="I19" s="70">
        <v>13.6</v>
      </c>
      <c r="J19" s="204">
        <f t="shared" si="0"/>
        <v>50.7</v>
      </c>
      <c r="K19" s="27" t="s">
        <v>172</v>
      </c>
    </row>
    <row r="20" spans="1:11" s="38" customFormat="1" ht="22.5">
      <c r="A20" s="23" t="s">
        <v>73</v>
      </c>
      <c r="B20" s="19">
        <v>1981</v>
      </c>
      <c r="C20" s="19" t="s">
        <v>81</v>
      </c>
      <c r="D20" s="24" t="s">
        <v>133</v>
      </c>
      <c r="E20" s="29" t="s">
        <v>152</v>
      </c>
      <c r="F20" s="70">
        <v>12.8</v>
      </c>
      <c r="G20" s="70">
        <v>12.2</v>
      </c>
      <c r="H20" s="70">
        <v>12.6</v>
      </c>
      <c r="I20" s="70">
        <v>12.8</v>
      </c>
      <c r="J20" s="204">
        <f t="shared" si="0"/>
        <v>50.400000000000006</v>
      </c>
      <c r="K20" s="27" t="s">
        <v>173</v>
      </c>
    </row>
    <row r="21" spans="1:11" s="38" customFormat="1" ht="15.75">
      <c r="A21" s="22" t="s">
        <v>60</v>
      </c>
      <c r="B21" s="19">
        <v>1993</v>
      </c>
      <c r="C21" s="19" t="s">
        <v>81</v>
      </c>
      <c r="D21" s="24" t="s">
        <v>119</v>
      </c>
      <c r="E21" s="24" t="s">
        <v>145</v>
      </c>
      <c r="F21" s="71">
        <v>11.2</v>
      </c>
      <c r="G21" s="71">
        <v>11.4</v>
      </c>
      <c r="H21" s="71">
        <v>14.555</v>
      </c>
      <c r="I21" s="71">
        <v>12.9</v>
      </c>
      <c r="J21" s="204">
        <f t="shared" si="0"/>
        <v>50.055</v>
      </c>
      <c r="K21" s="28" t="s">
        <v>174</v>
      </c>
    </row>
    <row r="22" spans="1:11" s="38" customFormat="1" ht="15.75">
      <c r="A22" s="22" t="s">
        <v>69</v>
      </c>
      <c r="B22" s="19">
        <v>1989</v>
      </c>
      <c r="C22" s="19" t="s">
        <v>81</v>
      </c>
      <c r="D22" s="24" t="s">
        <v>132</v>
      </c>
      <c r="E22" s="24" t="s">
        <v>150</v>
      </c>
      <c r="F22" s="70">
        <v>13.2</v>
      </c>
      <c r="G22" s="70">
        <v>11.8</v>
      </c>
      <c r="H22" s="70">
        <v>11.1</v>
      </c>
      <c r="I22" s="70">
        <v>13.9</v>
      </c>
      <c r="J22" s="204">
        <f t="shared" si="0"/>
        <v>50</v>
      </c>
      <c r="K22" s="27" t="s">
        <v>175</v>
      </c>
    </row>
    <row r="23" spans="1:11" s="38" customFormat="1" ht="15.75">
      <c r="A23" s="62" t="s">
        <v>87</v>
      </c>
      <c r="B23" s="20">
        <v>1990</v>
      </c>
      <c r="C23" s="20" t="s">
        <v>81</v>
      </c>
      <c r="D23" s="61" t="s">
        <v>121</v>
      </c>
      <c r="E23" s="61" t="s">
        <v>148</v>
      </c>
      <c r="F23" s="71">
        <v>12.1</v>
      </c>
      <c r="G23" s="71">
        <v>12.35</v>
      </c>
      <c r="H23" s="71">
        <v>11.5</v>
      </c>
      <c r="I23" s="71">
        <v>14</v>
      </c>
      <c r="J23" s="204">
        <f t="shared" si="0"/>
        <v>49.95</v>
      </c>
      <c r="K23" s="54" t="s">
        <v>176</v>
      </c>
    </row>
    <row r="24" spans="1:11" s="65" customFormat="1" ht="21.75" customHeight="1">
      <c r="A24" s="63" t="s">
        <v>74</v>
      </c>
      <c r="B24" s="20">
        <v>1990</v>
      </c>
      <c r="C24" s="20" t="s">
        <v>81</v>
      </c>
      <c r="D24" s="61" t="s">
        <v>133</v>
      </c>
      <c r="E24" s="64" t="s">
        <v>153</v>
      </c>
      <c r="F24" s="71">
        <v>11.3</v>
      </c>
      <c r="G24" s="71">
        <v>11.8</v>
      </c>
      <c r="H24" s="71">
        <v>11.5</v>
      </c>
      <c r="I24" s="71">
        <v>14.1</v>
      </c>
      <c r="J24" s="204">
        <f t="shared" si="0"/>
        <v>48.7</v>
      </c>
      <c r="K24" s="28" t="s">
        <v>177</v>
      </c>
    </row>
    <row r="25" spans="1:11" s="55" customFormat="1" ht="15.75">
      <c r="A25" s="21" t="s">
        <v>84</v>
      </c>
      <c r="B25" s="19">
        <v>1992</v>
      </c>
      <c r="C25" s="19" t="s">
        <v>81</v>
      </c>
      <c r="D25" s="24" t="s">
        <v>121</v>
      </c>
      <c r="E25" s="24" t="s">
        <v>147</v>
      </c>
      <c r="F25" s="70">
        <v>12.3</v>
      </c>
      <c r="G25" s="70">
        <v>12.9</v>
      </c>
      <c r="H25" s="70">
        <v>11.2</v>
      </c>
      <c r="I25" s="70">
        <v>12.2</v>
      </c>
      <c r="J25" s="204">
        <f t="shared" si="0"/>
        <v>48.60000000000001</v>
      </c>
      <c r="K25" s="69" t="s">
        <v>178</v>
      </c>
    </row>
    <row r="26" spans="1:11" s="55" customFormat="1" ht="15.75">
      <c r="A26" s="21" t="s">
        <v>85</v>
      </c>
      <c r="B26" s="19">
        <v>1989</v>
      </c>
      <c r="C26" s="19" t="s">
        <v>81</v>
      </c>
      <c r="D26" s="24" t="s">
        <v>121</v>
      </c>
      <c r="E26" s="24" t="s">
        <v>148</v>
      </c>
      <c r="F26" s="71">
        <v>11.7</v>
      </c>
      <c r="G26" s="71">
        <v>13.1</v>
      </c>
      <c r="H26" s="71">
        <v>10.1</v>
      </c>
      <c r="I26" s="71">
        <v>13.5</v>
      </c>
      <c r="J26" s="204">
        <f t="shared" si="0"/>
        <v>48.4</v>
      </c>
      <c r="K26" s="27" t="s">
        <v>179</v>
      </c>
    </row>
    <row r="27" spans="1:11" ht="15.75">
      <c r="A27" s="22" t="s">
        <v>62</v>
      </c>
      <c r="B27" s="19">
        <v>1993</v>
      </c>
      <c r="C27" s="19" t="s">
        <v>81</v>
      </c>
      <c r="D27" s="24" t="s">
        <v>120</v>
      </c>
      <c r="E27" s="24" t="s">
        <v>143</v>
      </c>
      <c r="F27" s="71">
        <v>11.45</v>
      </c>
      <c r="G27" s="71">
        <v>10.21</v>
      </c>
      <c r="H27" s="71">
        <v>12</v>
      </c>
      <c r="I27" s="71">
        <v>14</v>
      </c>
      <c r="J27" s="204">
        <f t="shared" si="0"/>
        <v>47.66</v>
      </c>
      <c r="K27" s="27" t="s">
        <v>180</v>
      </c>
    </row>
    <row r="28" spans="1:11" ht="15.75">
      <c r="A28" s="22" t="s">
        <v>57</v>
      </c>
      <c r="B28" s="19">
        <v>1992</v>
      </c>
      <c r="C28" s="19" t="s">
        <v>81</v>
      </c>
      <c r="D28" s="24" t="s">
        <v>119</v>
      </c>
      <c r="E28" s="24" t="s">
        <v>145</v>
      </c>
      <c r="F28" s="71">
        <v>12.2</v>
      </c>
      <c r="G28" s="71">
        <v>9.1</v>
      </c>
      <c r="H28" s="71">
        <v>12.225</v>
      </c>
      <c r="I28" s="71">
        <v>13.7</v>
      </c>
      <c r="J28" s="204">
        <f t="shared" si="0"/>
        <v>47.224999999999994</v>
      </c>
      <c r="K28" s="28" t="s">
        <v>181</v>
      </c>
    </row>
    <row r="29" spans="1:11" ht="15.75">
      <c r="A29" s="60" t="s">
        <v>70</v>
      </c>
      <c r="B29" s="20">
        <v>1989</v>
      </c>
      <c r="C29" s="20" t="s">
        <v>81</v>
      </c>
      <c r="D29" s="61" t="s">
        <v>132</v>
      </c>
      <c r="E29" s="61" t="s">
        <v>150</v>
      </c>
      <c r="F29" s="71">
        <v>11.6</v>
      </c>
      <c r="G29" s="71">
        <v>10.5</v>
      </c>
      <c r="H29" s="71">
        <v>10.8</v>
      </c>
      <c r="I29" s="71">
        <v>13.9</v>
      </c>
      <c r="J29" s="204">
        <f t="shared" si="0"/>
        <v>46.800000000000004</v>
      </c>
      <c r="K29" s="28" t="s">
        <v>196</v>
      </c>
    </row>
    <row r="30" spans="1:11" ht="15.75">
      <c r="A30" s="60" t="s">
        <v>58</v>
      </c>
      <c r="B30" s="20">
        <v>1990</v>
      </c>
      <c r="C30" s="20" t="s">
        <v>81</v>
      </c>
      <c r="D30" s="61" t="s">
        <v>119</v>
      </c>
      <c r="E30" s="61" t="s">
        <v>144</v>
      </c>
      <c r="F30" s="71">
        <v>10.4</v>
      </c>
      <c r="G30" s="71">
        <v>11</v>
      </c>
      <c r="H30" s="71">
        <v>11.1</v>
      </c>
      <c r="I30" s="71">
        <v>12.1</v>
      </c>
      <c r="J30" s="204">
        <f t="shared" si="0"/>
        <v>44.6</v>
      </c>
      <c r="K30" s="28" t="s">
        <v>235</v>
      </c>
    </row>
    <row r="31" spans="1:11" ht="15.75">
      <c r="A31" s="22" t="s">
        <v>71</v>
      </c>
      <c r="B31" s="19">
        <v>1989</v>
      </c>
      <c r="C31" s="19" t="s">
        <v>81</v>
      </c>
      <c r="D31" s="24" t="s">
        <v>132</v>
      </c>
      <c r="E31" s="24" t="s">
        <v>151</v>
      </c>
      <c r="F31" s="70">
        <v>12.225</v>
      </c>
      <c r="G31" s="70">
        <v>14.8</v>
      </c>
      <c r="H31" s="70">
        <v>12.225</v>
      </c>
      <c r="I31" s="70">
        <v>0</v>
      </c>
      <c r="J31" s="204">
        <f t="shared" si="0"/>
        <v>39.25</v>
      </c>
      <c r="K31" s="28" t="s">
        <v>237</v>
      </c>
    </row>
    <row r="32" spans="1:5" ht="15">
      <c r="A32" s="25" t="s">
        <v>139</v>
      </c>
      <c r="B32" s="1"/>
      <c r="C32" s="1"/>
      <c r="D32" s="26" t="s">
        <v>13</v>
      </c>
      <c r="E32" s="1"/>
    </row>
    <row r="33" spans="1:5" ht="15">
      <c r="A33" s="25" t="s">
        <v>18</v>
      </c>
      <c r="B33" s="1"/>
      <c r="C33" s="1"/>
      <c r="D33" s="26" t="s">
        <v>19</v>
      </c>
      <c r="E33" s="1"/>
    </row>
    <row r="34" spans="1:5" ht="15">
      <c r="A34" s="25"/>
      <c r="B34" s="1"/>
      <c r="C34" s="1"/>
      <c r="D34" s="26"/>
      <c r="E34" s="1"/>
    </row>
    <row r="35" spans="1:11" ht="21.75" customHeight="1">
      <c r="A35" s="198" t="s">
        <v>131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</row>
    <row r="36" spans="1:11" s="48" customFormat="1" ht="21.75" customHeight="1">
      <c r="A36" s="199" t="s">
        <v>195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</row>
    <row r="37" spans="1:11" ht="22.5">
      <c r="A37" s="22" t="s">
        <v>118</v>
      </c>
      <c r="B37" s="12" t="s">
        <v>136</v>
      </c>
      <c r="C37" s="12" t="s">
        <v>115</v>
      </c>
      <c r="D37" s="19" t="s">
        <v>137</v>
      </c>
      <c r="E37" s="19" t="s">
        <v>138</v>
      </c>
      <c r="F37" s="11" t="s">
        <v>130</v>
      </c>
      <c r="G37" s="11" t="s">
        <v>30</v>
      </c>
      <c r="H37" s="11" t="s">
        <v>34</v>
      </c>
      <c r="I37" s="11" t="s">
        <v>40</v>
      </c>
      <c r="J37" s="11" t="s">
        <v>129</v>
      </c>
      <c r="K37" s="205" t="s">
        <v>140</v>
      </c>
    </row>
    <row r="38" spans="1:11" ht="33.75">
      <c r="A38" s="23" t="s">
        <v>75</v>
      </c>
      <c r="B38" s="19">
        <v>1989</v>
      </c>
      <c r="C38" s="19" t="s">
        <v>81</v>
      </c>
      <c r="D38" s="24" t="s">
        <v>133</v>
      </c>
      <c r="E38" s="29" t="s">
        <v>154</v>
      </c>
      <c r="F38" s="18">
        <v>13.1</v>
      </c>
      <c r="G38" s="18">
        <v>13.25</v>
      </c>
      <c r="H38" s="18">
        <v>14.555</v>
      </c>
      <c r="I38" s="18">
        <v>13.7</v>
      </c>
      <c r="J38" s="204">
        <f aca="true" t="shared" si="1" ref="J38:J57">F38+G38+H38+I38</f>
        <v>54.605000000000004</v>
      </c>
      <c r="K38" s="206" t="s">
        <v>158</v>
      </c>
    </row>
    <row r="39" spans="1:11" ht="15.75">
      <c r="A39" s="22" t="s">
        <v>62</v>
      </c>
      <c r="B39" s="19">
        <v>1993</v>
      </c>
      <c r="C39" s="19" t="s">
        <v>81</v>
      </c>
      <c r="D39" s="24" t="s">
        <v>120</v>
      </c>
      <c r="E39" s="24" t="s">
        <v>143</v>
      </c>
      <c r="F39" s="18">
        <v>13.6</v>
      </c>
      <c r="G39" s="18">
        <v>12.15</v>
      </c>
      <c r="H39" s="18">
        <v>13.9</v>
      </c>
      <c r="I39" s="18">
        <v>14.7</v>
      </c>
      <c r="J39" s="204">
        <f t="shared" si="1"/>
        <v>54.349999999999994</v>
      </c>
      <c r="K39" s="206" t="s">
        <v>159</v>
      </c>
    </row>
    <row r="40" spans="1:11" ht="15.75">
      <c r="A40" s="23" t="s">
        <v>85</v>
      </c>
      <c r="B40" s="19">
        <v>1989</v>
      </c>
      <c r="C40" s="19" t="s">
        <v>81</v>
      </c>
      <c r="D40" s="24" t="s">
        <v>121</v>
      </c>
      <c r="E40" s="24" t="s">
        <v>148</v>
      </c>
      <c r="F40" s="18">
        <v>13.3</v>
      </c>
      <c r="G40" s="18">
        <v>11.55</v>
      </c>
      <c r="H40" s="18">
        <v>13.2</v>
      </c>
      <c r="I40" s="18">
        <v>13.7</v>
      </c>
      <c r="J40" s="204">
        <f t="shared" si="1"/>
        <v>51.75</v>
      </c>
      <c r="K40" s="28" t="s">
        <v>160</v>
      </c>
    </row>
    <row r="41" spans="1:11" ht="21.75" customHeight="1">
      <c r="A41" s="23" t="s">
        <v>83</v>
      </c>
      <c r="B41" s="19">
        <v>1986</v>
      </c>
      <c r="C41" s="19" t="s">
        <v>81</v>
      </c>
      <c r="D41" s="24" t="s">
        <v>121</v>
      </c>
      <c r="E41" s="29" t="s">
        <v>218</v>
      </c>
      <c r="F41" s="18">
        <v>13.3</v>
      </c>
      <c r="G41" s="18">
        <v>12.95</v>
      </c>
      <c r="H41" s="18">
        <v>12.9</v>
      </c>
      <c r="I41" s="18">
        <v>14.4</v>
      </c>
      <c r="J41" s="204">
        <f t="shared" si="1"/>
        <v>53.55</v>
      </c>
      <c r="K41" s="28" t="s">
        <v>161</v>
      </c>
    </row>
    <row r="42" spans="1:12" ht="21.75" customHeight="1">
      <c r="A42" s="23" t="s">
        <v>78</v>
      </c>
      <c r="B42" s="19">
        <v>1992</v>
      </c>
      <c r="C42" s="19" t="s">
        <v>81</v>
      </c>
      <c r="D42" s="24" t="s">
        <v>124</v>
      </c>
      <c r="E42" s="24" t="s">
        <v>157</v>
      </c>
      <c r="F42" s="18">
        <v>12.6</v>
      </c>
      <c r="G42" s="18">
        <v>13.85</v>
      </c>
      <c r="H42" s="18">
        <v>12.8</v>
      </c>
      <c r="I42" s="18">
        <v>13.3</v>
      </c>
      <c r="J42" s="204">
        <f t="shared" si="1"/>
        <v>52.55</v>
      </c>
      <c r="K42" s="28" t="s">
        <v>162</v>
      </c>
      <c r="L42" s="38"/>
    </row>
    <row r="43" spans="1:12" ht="24" customHeight="1">
      <c r="A43" s="23" t="s">
        <v>84</v>
      </c>
      <c r="B43" s="19">
        <v>1992</v>
      </c>
      <c r="C43" s="19" t="s">
        <v>81</v>
      </c>
      <c r="D43" s="24" t="s">
        <v>121</v>
      </c>
      <c r="E43" s="24" t="s">
        <v>147</v>
      </c>
      <c r="F43" s="18">
        <v>13.1</v>
      </c>
      <c r="G43" s="18">
        <v>11.9</v>
      </c>
      <c r="H43" s="18">
        <v>12.7</v>
      </c>
      <c r="I43" s="18">
        <v>13.8</v>
      </c>
      <c r="J43" s="204">
        <f t="shared" si="1"/>
        <v>51.5</v>
      </c>
      <c r="K43" s="27" t="s">
        <v>163</v>
      </c>
      <c r="L43" s="38"/>
    </row>
    <row r="44" spans="1:12" ht="21.75" customHeight="1">
      <c r="A44" s="22" t="s">
        <v>57</v>
      </c>
      <c r="B44" s="19">
        <v>1992</v>
      </c>
      <c r="C44" s="19" t="s">
        <v>81</v>
      </c>
      <c r="D44" s="24" t="s">
        <v>119</v>
      </c>
      <c r="E44" s="24" t="s">
        <v>145</v>
      </c>
      <c r="F44" s="18">
        <v>12.8</v>
      </c>
      <c r="G44" s="18">
        <v>11.7</v>
      </c>
      <c r="H44" s="18">
        <v>12.7</v>
      </c>
      <c r="I44" s="18">
        <v>13.5</v>
      </c>
      <c r="J44" s="204">
        <f t="shared" si="1"/>
        <v>50.7</v>
      </c>
      <c r="K44" s="27" t="s">
        <v>164</v>
      </c>
      <c r="L44" s="38"/>
    </row>
    <row r="45" spans="1:12" ht="21.75" customHeight="1">
      <c r="A45" s="23" t="s">
        <v>86</v>
      </c>
      <c r="B45" s="19">
        <v>1991</v>
      </c>
      <c r="C45" s="19" t="s">
        <v>81</v>
      </c>
      <c r="D45" s="24" t="s">
        <v>121</v>
      </c>
      <c r="E45" s="24" t="s">
        <v>148</v>
      </c>
      <c r="F45" s="18">
        <v>12.3</v>
      </c>
      <c r="G45" s="18">
        <v>11</v>
      </c>
      <c r="H45" s="18">
        <v>12.7</v>
      </c>
      <c r="I45" s="18">
        <v>13.7</v>
      </c>
      <c r="J45" s="204">
        <f t="shared" si="1"/>
        <v>49.7</v>
      </c>
      <c r="K45" s="28" t="s">
        <v>165</v>
      </c>
      <c r="L45" s="38"/>
    </row>
    <row r="46" spans="1:11" s="38" customFormat="1" ht="21.75" customHeight="1">
      <c r="A46" s="63" t="s">
        <v>76</v>
      </c>
      <c r="B46" s="20">
        <v>1993</v>
      </c>
      <c r="C46" s="20" t="s">
        <v>81</v>
      </c>
      <c r="D46" s="61" t="s">
        <v>135</v>
      </c>
      <c r="E46" s="64" t="s">
        <v>156</v>
      </c>
      <c r="F46" s="35">
        <v>12.9</v>
      </c>
      <c r="G46" s="35">
        <v>13.4</v>
      </c>
      <c r="H46" s="35">
        <v>12.5</v>
      </c>
      <c r="I46" s="35">
        <v>14.2</v>
      </c>
      <c r="J46" s="204">
        <f t="shared" si="1"/>
        <v>53</v>
      </c>
      <c r="K46" s="28" t="s">
        <v>166</v>
      </c>
    </row>
    <row r="47" spans="1:11" s="38" customFormat="1" ht="24" customHeight="1">
      <c r="A47" s="60" t="s">
        <v>68</v>
      </c>
      <c r="B47" s="20">
        <v>1992</v>
      </c>
      <c r="C47" s="20" t="s">
        <v>81</v>
      </c>
      <c r="D47" s="61" t="s">
        <v>132</v>
      </c>
      <c r="E47" s="61" t="s">
        <v>149</v>
      </c>
      <c r="F47" s="35">
        <v>13.4</v>
      </c>
      <c r="G47" s="35">
        <v>13.45</v>
      </c>
      <c r="H47" s="35">
        <v>12.4</v>
      </c>
      <c r="I47" s="35">
        <v>14</v>
      </c>
      <c r="J47" s="204">
        <f t="shared" si="1"/>
        <v>53.25</v>
      </c>
      <c r="K47" s="28" t="s">
        <v>167</v>
      </c>
    </row>
    <row r="48" spans="1:11" ht="21.75" customHeight="1">
      <c r="A48" s="22" t="s">
        <v>69</v>
      </c>
      <c r="B48" s="19">
        <v>1989</v>
      </c>
      <c r="C48" s="19" t="s">
        <v>81</v>
      </c>
      <c r="D48" s="24" t="s">
        <v>132</v>
      </c>
      <c r="E48" s="24" t="s">
        <v>150</v>
      </c>
      <c r="F48" s="18">
        <v>13.5</v>
      </c>
      <c r="G48" s="18">
        <v>12.3</v>
      </c>
      <c r="H48" s="18">
        <v>12.3</v>
      </c>
      <c r="I48" s="18">
        <v>14.5</v>
      </c>
      <c r="J48" s="204">
        <f t="shared" si="1"/>
        <v>52.6</v>
      </c>
      <c r="K48" s="28" t="s">
        <v>168</v>
      </c>
    </row>
    <row r="49" spans="1:11" ht="21.75" customHeight="1">
      <c r="A49" s="22" t="s">
        <v>58</v>
      </c>
      <c r="B49" s="19">
        <v>1990</v>
      </c>
      <c r="C49" s="19" t="s">
        <v>81</v>
      </c>
      <c r="D49" s="24" t="s">
        <v>119</v>
      </c>
      <c r="E49" s="24" t="s">
        <v>144</v>
      </c>
      <c r="F49" s="18">
        <v>11.7</v>
      </c>
      <c r="G49" s="18">
        <v>11.2</v>
      </c>
      <c r="H49" s="18">
        <v>11.9</v>
      </c>
      <c r="I49" s="18">
        <v>13.7</v>
      </c>
      <c r="J49" s="204">
        <f t="shared" si="1"/>
        <v>48.5</v>
      </c>
      <c r="K49" s="28" t="s">
        <v>169</v>
      </c>
    </row>
    <row r="50" spans="1:11" ht="21.75" customHeight="1">
      <c r="A50" s="22" t="s">
        <v>60</v>
      </c>
      <c r="B50" s="19">
        <v>1993</v>
      </c>
      <c r="C50" s="19" t="s">
        <v>81</v>
      </c>
      <c r="D50" s="24" t="s">
        <v>119</v>
      </c>
      <c r="E50" s="24" t="s">
        <v>145</v>
      </c>
      <c r="F50" s="18">
        <v>12.1</v>
      </c>
      <c r="G50" s="18">
        <v>12.3</v>
      </c>
      <c r="H50" s="18">
        <v>11.5</v>
      </c>
      <c r="I50" s="18">
        <v>13.5</v>
      </c>
      <c r="J50" s="204">
        <f t="shared" si="1"/>
        <v>49.4</v>
      </c>
      <c r="K50" s="28" t="s">
        <v>170</v>
      </c>
    </row>
    <row r="51" spans="1:11" ht="21.75" customHeight="1">
      <c r="A51" s="23" t="s">
        <v>74</v>
      </c>
      <c r="B51" s="19">
        <v>1990</v>
      </c>
      <c r="C51" s="19" t="s">
        <v>81</v>
      </c>
      <c r="D51" s="24" t="s">
        <v>133</v>
      </c>
      <c r="E51" s="29" t="s">
        <v>153</v>
      </c>
      <c r="F51" s="18">
        <v>12</v>
      </c>
      <c r="G51" s="18">
        <v>8.8</v>
      </c>
      <c r="H51" s="18">
        <v>11.3</v>
      </c>
      <c r="I51" s="18">
        <v>13.3</v>
      </c>
      <c r="J51" s="204">
        <f t="shared" si="1"/>
        <v>45.400000000000006</v>
      </c>
      <c r="K51" s="28" t="s">
        <v>171</v>
      </c>
    </row>
    <row r="52" spans="1:11" ht="21.75" customHeight="1">
      <c r="A52" s="23" t="s">
        <v>72</v>
      </c>
      <c r="B52" s="19">
        <v>1993</v>
      </c>
      <c r="C52" s="19" t="s">
        <v>81</v>
      </c>
      <c r="D52" s="24" t="s">
        <v>134</v>
      </c>
      <c r="E52" s="29" t="s">
        <v>155</v>
      </c>
      <c r="F52" s="18">
        <v>11.6</v>
      </c>
      <c r="G52" s="18">
        <v>11.1</v>
      </c>
      <c r="H52" s="18">
        <v>11.1</v>
      </c>
      <c r="I52" s="18">
        <v>13.4</v>
      </c>
      <c r="J52" s="204">
        <f t="shared" si="1"/>
        <v>47.199999999999996</v>
      </c>
      <c r="K52" s="28" t="s">
        <v>172</v>
      </c>
    </row>
    <row r="53" spans="1:11" ht="21.75" customHeight="1">
      <c r="A53" s="23" t="s">
        <v>87</v>
      </c>
      <c r="B53" s="19">
        <v>1990</v>
      </c>
      <c r="C53" s="19" t="s">
        <v>81</v>
      </c>
      <c r="D53" s="24" t="s">
        <v>121</v>
      </c>
      <c r="E53" s="24" t="s">
        <v>148</v>
      </c>
      <c r="F53" s="18">
        <v>12</v>
      </c>
      <c r="G53" s="18">
        <v>11.05</v>
      </c>
      <c r="H53" s="18">
        <v>11</v>
      </c>
      <c r="I53" s="18">
        <v>13.6</v>
      </c>
      <c r="J53" s="204">
        <f t="shared" si="1"/>
        <v>47.65</v>
      </c>
      <c r="K53" s="28" t="s">
        <v>173</v>
      </c>
    </row>
    <row r="54" spans="1:11" ht="21.75" customHeight="1">
      <c r="A54" s="22" t="s">
        <v>66</v>
      </c>
      <c r="B54" s="19">
        <v>1991</v>
      </c>
      <c r="C54" s="19" t="s">
        <v>81</v>
      </c>
      <c r="D54" s="24" t="s">
        <v>120</v>
      </c>
      <c r="E54" s="24" t="s">
        <v>144</v>
      </c>
      <c r="F54" s="18">
        <v>11.8</v>
      </c>
      <c r="G54" s="18">
        <v>9.4</v>
      </c>
      <c r="H54" s="18">
        <v>10.9</v>
      </c>
      <c r="I54" s="18">
        <v>13.6</v>
      </c>
      <c r="J54" s="204">
        <f t="shared" si="1"/>
        <v>45.7</v>
      </c>
      <c r="K54" s="28" t="s">
        <v>174</v>
      </c>
    </row>
    <row r="55" spans="1:11" ht="24" customHeight="1">
      <c r="A55" s="22" t="s">
        <v>61</v>
      </c>
      <c r="B55" s="19">
        <v>1990</v>
      </c>
      <c r="C55" s="19" t="s">
        <v>81</v>
      </c>
      <c r="D55" s="24" t="s">
        <v>119</v>
      </c>
      <c r="E55" s="24" t="s">
        <v>145</v>
      </c>
      <c r="F55" s="18">
        <v>0</v>
      </c>
      <c r="G55" s="18">
        <v>0</v>
      </c>
      <c r="H55" s="18">
        <v>10.8</v>
      </c>
      <c r="I55" s="18">
        <v>12.4</v>
      </c>
      <c r="J55" s="204">
        <f t="shared" si="1"/>
        <v>23.200000000000003</v>
      </c>
      <c r="K55" s="28" t="s">
        <v>175</v>
      </c>
    </row>
    <row r="56" spans="1:11" ht="24" customHeight="1">
      <c r="A56" s="22" t="s">
        <v>71</v>
      </c>
      <c r="B56" s="19">
        <v>1989</v>
      </c>
      <c r="C56" s="19" t="s">
        <v>81</v>
      </c>
      <c r="D56" s="24" t="s">
        <v>132</v>
      </c>
      <c r="E56" s="24" t="s">
        <v>151</v>
      </c>
      <c r="F56" s="18">
        <v>10.6</v>
      </c>
      <c r="G56" s="18">
        <v>11.1</v>
      </c>
      <c r="H56" s="18">
        <v>9.2</v>
      </c>
      <c r="I56" s="18">
        <v>12.4</v>
      </c>
      <c r="J56" s="204">
        <f t="shared" si="1"/>
        <v>43.3</v>
      </c>
      <c r="K56" s="28" t="s">
        <v>176</v>
      </c>
    </row>
    <row r="57" spans="1:11" ht="21.75" customHeight="1">
      <c r="A57" s="22" t="s">
        <v>59</v>
      </c>
      <c r="B57" s="19">
        <v>1989</v>
      </c>
      <c r="C57" s="19" t="s">
        <v>81</v>
      </c>
      <c r="D57" s="24" t="s">
        <v>119</v>
      </c>
      <c r="E57" s="24" t="s">
        <v>144</v>
      </c>
      <c r="F57" s="18">
        <v>0</v>
      </c>
      <c r="G57" s="18">
        <v>10</v>
      </c>
      <c r="H57" s="18">
        <v>9.2</v>
      </c>
      <c r="I57" s="18">
        <v>0</v>
      </c>
      <c r="J57" s="204">
        <f t="shared" si="1"/>
        <v>19.2</v>
      </c>
      <c r="K57" s="80" t="s">
        <v>177</v>
      </c>
    </row>
    <row r="58" spans="1:11" ht="24" customHeight="1" hidden="1">
      <c r="A58" s="22" t="s">
        <v>63</v>
      </c>
      <c r="B58" s="19">
        <v>1987</v>
      </c>
      <c r="C58" s="19" t="s">
        <v>81</v>
      </c>
      <c r="D58" s="24" t="s">
        <v>120</v>
      </c>
      <c r="E58" s="24" t="s">
        <v>143</v>
      </c>
      <c r="F58" s="18">
        <v>0</v>
      </c>
      <c r="G58" s="18">
        <v>0</v>
      </c>
      <c r="H58" s="18">
        <v>0</v>
      </c>
      <c r="I58" s="18"/>
      <c r="J58" s="31" t="e">
        <f>SUM(F58+G58+H58+I58+#REF!+#REF!)</f>
        <v>#REF!</v>
      </c>
      <c r="K58" s="28"/>
    </row>
    <row r="59" spans="1:11" ht="24" customHeight="1" hidden="1">
      <c r="A59" s="22" t="s">
        <v>64</v>
      </c>
      <c r="B59" s="19">
        <v>1992</v>
      </c>
      <c r="C59" s="19" t="s">
        <v>81</v>
      </c>
      <c r="D59" s="24" t="s">
        <v>120</v>
      </c>
      <c r="E59" s="24" t="s">
        <v>143</v>
      </c>
      <c r="F59" s="18">
        <v>0</v>
      </c>
      <c r="G59" s="18">
        <v>0</v>
      </c>
      <c r="H59" s="18">
        <v>0</v>
      </c>
      <c r="I59" s="18"/>
      <c r="J59" s="31" t="e">
        <f>SUM(F59+G59+H59+I59+#REF!+#REF!)</f>
        <v>#REF!</v>
      </c>
      <c r="K59" s="28"/>
    </row>
    <row r="60" spans="1:11" ht="24" customHeight="1" hidden="1">
      <c r="A60" s="22" t="s">
        <v>65</v>
      </c>
      <c r="B60" s="19">
        <v>1992</v>
      </c>
      <c r="C60" s="19" t="s">
        <v>81</v>
      </c>
      <c r="D60" s="24" t="s">
        <v>120</v>
      </c>
      <c r="E60" s="24" t="s">
        <v>143</v>
      </c>
      <c r="F60" s="18">
        <v>0</v>
      </c>
      <c r="G60" s="18">
        <v>0</v>
      </c>
      <c r="H60" s="18">
        <v>0</v>
      </c>
      <c r="I60" s="18"/>
      <c r="J60" s="31" t="e">
        <f>SUM(F60+G60+H60+I60+#REF!+#REF!)</f>
        <v>#REF!</v>
      </c>
      <c r="K60" s="28"/>
    </row>
    <row r="61" spans="1:11" ht="24" customHeight="1" hidden="1">
      <c r="A61" s="22" t="s">
        <v>70</v>
      </c>
      <c r="B61" s="19">
        <v>1989</v>
      </c>
      <c r="C61" s="19" t="s">
        <v>81</v>
      </c>
      <c r="D61" s="24" t="s">
        <v>132</v>
      </c>
      <c r="E61" s="24" t="s">
        <v>150</v>
      </c>
      <c r="F61" s="18"/>
      <c r="G61" s="18"/>
      <c r="H61" s="18"/>
      <c r="I61" s="18">
        <v>0</v>
      </c>
      <c r="J61" s="31" t="e">
        <f>SUM(F61+G61+H61+I61+#REF!+#REF!)</f>
        <v>#REF!</v>
      </c>
      <c r="K61" s="28"/>
    </row>
    <row r="62" spans="1:11" ht="24" customHeight="1" hidden="1">
      <c r="A62" s="23" t="s">
        <v>73</v>
      </c>
      <c r="B62" s="19">
        <v>1981</v>
      </c>
      <c r="C62" s="19" t="s">
        <v>81</v>
      </c>
      <c r="D62" s="24" t="s">
        <v>133</v>
      </c>
      <c r="E62" s="29" t="s">
        <v>152</v>
      </c>
      <c r="F62" s="18">
        <v>0</v>
      </c>
      <c r="G62" s="18"/>
      <c r="H62" s="18"/>
      <c r="I62" s="18"/>
      <c r="J62" s="31" t="e">
        <f>SUM(F62+G62+H62+I62+#REF!+#REF!)</f>
        <v>#REF!</v>
      </c>
      <c r="K62" s="28"/>
    </row>
    <row r="63" ht="12.75" hidden="1"/>
    <row r="64" spans="1:5" ht="15">
      <c r="A64" s="25"/>
      <c r="B64" s="1"/>
      <c r="C64" s="1"/>
      <c r="D64" s="26"/>
      <c r="E64" s="1"/>
    </row>
    <row r="65" spans="1:5" ht="15" hidden="1">
      <c r="A65" s="1"/>
      <c r="B65" s="1"/>
      <c r="C65" s="1"/>
      <c r="D65" s="1"/>
      <c r="E65" s="1"/>
    </row>
    <row r="66" spans="1:5" ht="15">
      <c r="A66" s="25"/>
      <c r="B66" s="1"/>
      <c r="C66" s="1"/>
      <c r="D66" s="26"/>
      <c r="E66" s="1"/>
    </row>
    <row r="68" spans="1:5" ht="15">
      <c r="A68" s="25" t="s">
        <v>139</v>
      </c>
      <c r="B68" s="1"/>
      <c r="C68" s="1"/>
      <c r="D68" s="26" t="s">
        <v>13</v>
      </c>
      <c r="E68" s="1"/>
    </row>
    <row r="69" spans="1:5" ht="15" hidden="1">
      <c r="A69" s="1"/>
      <c r="B69" s="1"/>
      <c r="C69" s="1"/>
      <c r="D69" s="1"/>
      <c r="E69" s="1"/>
    </row>
    <row r="70" spans="1:5" ht="15">
      <c r="A70" s="25" t="s">
        <v>18</v>
      </c>
      <c r="B70" s="1"/>
      <c r="C70" s="1"/>
      <c r="D70" s="26" t="s">
        <v>19</v>
      </c>
      <c r="E70" s="1"/>
    </row>
  </sheetData>
  <sheetProtection/>
  <printOptions/>
  <pageMargins left="2.362204724409449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0"/>
  <sheetViews>
    <sheetView zoomScalePageLayoutView="0" workbookViewId="0" topLeftCell="B4">
      <selection activeCell="R8" sqref="R8"/>
    </sheetView>
  </sheetViews>
  <sheetFormatPr defaultColWidth="9.140625" defaultRowHeight="12.75"/>
  <cols>
    <col min="1" max="1" width="1.7109375" style="0" hidden="1" customWidth="1"/>
    <col min="2" max="13" width="8.28125" style="0" customWidth="1"/>
    <col min="14" max="14" width="9.57421875" style="0" customWidth="1"/>
    <col min="15" max="15" width="4.140625" style="0" customWidth="1"/>
  </cols>
  <sheetData>
    <row r="1" ht="33" customHeight="1"/>
    <row r="2" ht="13.5" customHeight="1">
      <c r="A2" s="1" t="s">
        <v>111</v>
      </c>
    </row>
    <row r="3" spans="1:9" ht="15.75">
      <c r="A3" s="1" t="s">
        <v>198</v>
      </c>
      <c r="B3" s="1"/>
      <c r="C3" s="1"/>
      <c r="E3" s="8" t="s">
        <v>56</v>
      </c>
      <c r="I3" s="1" t="s">
        <v>142</v>
      </c>
    </row>
    <row r="4" spans="2:14" ht="39" customHeight="1" thickBot="1">
      <c r="B4" s="103" t="s">
        <v>130</v>
      </c>
      <c r="C4" s="104"/>
      <c r="D4" s="103" t="s">
        <v>30</v>
      </c>
      <c r="E4" s="104"/>
      <c r="F4" s="103" t="s">
        <v>34</v>
      </c>
      <c r="G4" s="104"/>
      <c r="H4" s="103" t="s">
        <v>40</v>
      </c>
      <c r="I4" s="104"/>
      <c r="J4" s="103" t="s">
        <v>45</v>
      </c>
      <c r="K4" s="104"/>
      <c r="L4" s="103" t="s">
        <v>128</v>
      </c>
      <c r="M4" s="104"/>
      <c r="N4" s="105" t="s">
        <v>129</v>
      </c>
    </row>
    <row r="5" spans="1:15" ht="12" customHeight="1">
      <c r="A5" s="39" t="s">
        <v>106</v>
      </c>
      <c r="B5" s="106">
        <v>11.9</v>
      </c>
      <c r="C5" s="106">
        <v>13.2</v>
      </c>
      <c r="D5" s="106">
        <v>9.3</v>
      </c>
      <c r="E5" s="106">
        <v>12.5</v>
      </c>
      <c r="F5" s="106">
        <v>10.9</v>
      </c>
      <c r="G5" s="106">
        <v>12.6</v>
      </c>
      <c r="H5" s="106">
        <v>14.6</v>
      </c>
      <c r="I5" s="106">
        <v>14.1</v>
      </c>
      <c r="J5" s="106">
        <v>11.25</v>
      </c>
      <c r="K5" s="106">
        <v>12.5</v>
      </c>
      <c r="L5" s="106">
        <v>11.4</v>
      </c>
      <c r="M5" s="106">
        <v>13.2</v>
      </c>
      <c r="N5" s="231"/>
      <c r="O5" s="108"/>
    </row>
    <row r="6" spans="1:15" ht="12" customHeight="1">
      <c r="A6" s="42" t="s">
        <v>107</v>
      </c>
      <c r="B6" s="70">
        <v>11</v>
      </c>
      <c r="C6" s="70">
        <v>12.1</v>
      </c>
      <c r="D6" s="70">
        <v>10.8</v>
      </c>
      <c r="E6" s="70">
        <v>11.05</v>
      </c>
      <c r="F6" s="70">
        <v>10.3</v>
      </c>
      <c r="G6" s="70">
        <v>11.4</v>
      </c>
      <c r="H6" s="70">
        <v>14</v>
      </c>
      <c r="I6" s="70">
        <v>12.6</v>
      </c>
      <c r="J6" s="70">
        <v>10.95</v>
      </c>
      <c r="K6" s="70">
        <v>11.95</v>
      </c>
      <c r="L6" s="70">
        <v>11.9</v>
      </c>
      <c r="M6" s="70">
        <v>12.35</v>
      </c>
      <c r="N6" s="18"/>
      <c r="O6" s="109"/>
    </row>
    <row r="7" spans="1:15" ht="12" customHeight="1">
      <c r="A7" s="42" t="s">
        <v>108</v>
      </c>
      <c r="B7" s="70">
        <v>12.5</v>
      </c>
      <c r="C7" s="70"/>
      <c r="D7" s="70">
        <v>8.8</v>
      </c>
      <c r="E7" s="70"/>
      <c r="F7" s="70"/>
      <c r="G7" s="70"/>
      <c r="H7" s="70">
        <v>9.25</v>
      </c>
      <c r="I7" s="70">
        <v>12.6</v>
      </c>
      <c r="J7" s="70"/>
      <c r="K7" s="70"/>
      <c r="L7" s="70"/>
      <c r="M7" s="70"/>
      <c r="N7" s="18"/>
      <c r="O7" s="109"/>
    </row>
    <row r="8" spans="1:15" ht="12" customHeight="1">
      <c r="A8" s="42" t="s">
        <v>109</v>
      </c>
      <c r="B8" s="70">
        <v>8.5</v>
      </c>
      <c r="C8" s="70">
        <v>13.3</v>
      </c>
      <c r="D8" s="70">
        <v>8.3</v>
      </c>
      <c r="E8" s="70">
        <v>12.5</v>
      </c>
      <c r="F8" s="70">
        <v>8.3</v>
      </c>
      <c r="G8" s="70">
        <v>12.2</v>
      </c>
      <c r="H8" s="70">
        <v>9.35</v>
      </c>
      <c r="I8" s="70">
        <v>14.5</v>
      </c>
      <c r="J8" s="70">
        <v>7.5</v>
      </c>
      <c r="K8" s="70">
        <v>12.2</v>
      </c>
      <c r="L8" s="70">
        <v>8.6</v>
      </c>
      <c r="M8" s="70">
        <v>11.4</v>
      </c>
      <c r="N8" s="18"/>
      <c r="O8" s="109"/>
    </row>
    <row r="9" spans="1:15" ht="12" customHeight="1">
      <c r="A9" s="42" t="s">
        <v>197</v>
      </c>
      <c r="B9" s="70">
        <v>6.2</v>
      </c>
      <c r="C9" s="70">
        <v>11.7</v>
      </c>
      <c r="D9" s="70">
        <v>8.4</v>
      </c>
      <c r="E9" s="70">
        <v>8.45</v>
      </c>
      <c r="F9" s="70">
        <v>8</v>
      </c>
      <c r="G9" s="70">
        <v>11.5</v>
      </c>
      <c r="H9" s="70"/>
      <c r="I9" s="70"/>
      <c r="J9" s="70">
        <v>8</v>
      </c>
      <c r="K9" s="70">
        <v>12.2</v>
      </c>
      <c r="L9" s="70">
        <v>8.75</v>
      </c>
      <c r="M9" s="70">
        <v>12.05</v>
      </c>
      <c r="N9" s="18"/>
      <c r="O9" s="109"/>
    </row>
    <row r="10" spans="1:15" ht="15" customHeight="1">
      <c r="A10" s="42" t="s">
        <v>110</v>
      </c>
      <c r="B10" s="70">
        <v>8</v>
      </c>
      <c r="C10" s="70">
        <v>13</v>
      </c>
      <c r="D10" s="70"/>
      <c r="E10" s="70">
        <v>12.9</v>
      </c>
      <c r="F10" s="70">
        <v>8.6</v>
      </c>
      <c r="G10" s="70">
        <v>13</v>
      </c>
      <c r="H10" s="70">
        <v>9.45</v>
      </c>
      <c r="I10" s="70">
        <v>14.4</v>
      </c>
      <c r="J10" s="70">
        <v>8</v>
      </c>
      <c r="K10" s="70">
        <v>12.6</v>
      </c>
      <c r="L10" s="70">
        <v>9.05</v>
      </c>
      <c r="M10" s="70">
        <v>12.5</v>
      </c>
      <c r="N10" s="18"/>
      <c r="O10" s="109"/>
    </row>
    <row r="11" spans="1:15" ht="16.5" thickBot="1">
      <c r="A11" s="110" t="s">
        <v>3</v>
      </c>
      <c r="B11" s="111">
        <f aca="true" t="shared" si="0" ref="B11:M11">SUM(B5+B6+B7+B8+B9+B10)</f>
        <v>58.1</v>
      </c>
      <c r="C11" s="111">
        <f t="shared" si="0"/>
        <v>63.3</v>
      </c>
      <c r="D11" s="111">
        <f t="shared" si="0"/>
        <v>45.6</v>
      </c>
      <c r="E11" s="111">
        <f t="shared" si="0"/>
        <v>57.4</v>
      </c>
      <c r="F11" s="111">
        <f t="shared" si="0"/>
        <v>46.1</v>
      </c>
      <c r="G11" s="111">
        <f t="shared" si="0"/>
        <v>60.7</v>
      </c>
      <c r="H11" s="111">
        <f t="shared" si="0"/>
        <v>56.650000000000006</v>
      </c>
      <c r="I11" s="111">
        <f t="shared" si="0"/>
        <v>68.2</v>
      </c>
      <c r="J11" s="111">
        <f t="shared" si="0"/>
        <v>45.7</v>
      </c>
      <c r="K11" s="111">
        <f t="shared" si="0"/>
        <v>61.449999999999996</v>
      </c>
      <c r="L11" s="111">
        <f t="shared" si="0"/>
        <v>49.7</v>
      </c>
      <c r="M11" s="111">
        <f t="shared" si="0"/>
        <v>61.5</v>
      </c>
      <c r="N11" s="232">
        <f>B11+C11+D11+E11+F11+G11+H11+I11+J11+K11+L11+M11</f>
        <v>674.4000000000001</v>
      </c>
      <c r="O11" s="233">
        <v>1</v>
      </c>
    </row>
    <row r="12" spans="2:15" ht="9.75" customHeight="1" thickBot="1">
      <c r="B12" s="91"/>
      <c r="C12" s="91"/>
      <c r="D12" s="91"/>
      <c r="E12" s="91"/>
      <c r="F12" s="91"/>
      <c r="G12" s="91"/>
      <c r="H12" s="91"/>
      <c r="I12" s="91"/>
      <c r="J12" s="92"/>
      <c r="K12" s="92"/>
      <c r="L12" s="92"/>
      <c r="M12" s="92"/>
      <c r="O12" s="49"/>
    </row>
    <row r="13" spans="1:15" ht="12" customHeight="1">
      <c r="A13" s="39" t="s">
        <v>95</v>
      </c>
      <c r="B13" s="106">
        <v>21.5</v>
      </c>
      <c r="C13" s="106">
        <v>13.1</v>
      </c>
      <c r="D13" s="106">
        <v>10.1</v>
      </c>
      <c r="E13" s="106">
        <v>12.6</v>
      </c>
      <c r="F13" s="106">
        <v>12</v>
      </c>
      <c r="G13" s="106">
        <v>12.8</v>
      </c>
      <c r="H13" s="106">
        <v>13.8</v>
      </c>
      <c r="I13" s="106">
        <v>13.7</v>
      </c>
      <c r="J13" s="106">
        <v>12.7</v>
      </c>
      <c r="K13" s="106">
        <v>12.9</v>
      </c>
      <c r="L13" s="106">
        <v>11.9</v>
      </c>
      <c r="M13" s="106">
        <v>13.1</v>
      </c>
      <c r="N13" s="107"/>
      <c r="O13" s="108"/>
    </row>
    <row r="14" spans="1:15" ht="12" customHeight="1">
      <c r="A14" s="42" t="s">
        <v>96</v>
      </c>
      <c r="B14" s="70">
        <v>11.2</v>
      </c>
      <c r="C14" s="70">
        <v>12</v>
      </c>
      <c r="D14" s="70">
        <v>12.1</v>
      </c>
      <c r="E14" s="70">
        <v>11.25</v>
      </c>
      <c r="F14" s="70">
        <v>10.7</v>
      </c>
      <c r="G14" s="70">
        <v>10.2</v>
      </c>
      <c r="H14" s="70">
        <v>13.6</v>
      </c>
      <c r="I14" s="70">
        <v>13.3</v>
      </c>
      <c r="J14" s="70">
        <v>12.15</v>
      </c>
      <c r="K14" s="70">
        <v>11.8</v>
      </c>
      <c r="L14" s="70">
        <v>10.5</v>
      </c>
      <c r="M14" s="70">
        <v>10.9</v>
      </c>
      <c r="N14" s="18"/>
      <c r="O14" s="109"/>
    </row>
    <row r="15" spans="1:15" ht="12" customHeight="1">
      <c r="A15" s="42" t="s">
        <v>97</v>
      </c>
      <c r="B15" s="70">
        <v>8.2</v>
      </c>
      <c r="C15" s="70">
        <v>11.9</v>
      </c>
      <c r="D15" s="70">
        <v>5.8</v>
      </c>
      <c r="E15" s="70">
        <v>9.05</v>
      </c>
      <c r="F15" s="70">
        <v>4.5</v>
      </c>
      <c r="G15" s="70">
        <v>9.1</v>
      </c>
      <c r="H15" s="70">
        <v>8.85</v>
      </c>
      <c r="I15" s="70">
        <v>13.5</v>
      </c>
      <c r="J15" s="70">
        <v>17.4</v>
      </c>
      <c r="K15" s="70">
        <v>9.05</v>
      </c>
      <c r="L15" s="70">
        <v>7.5</v>
      </c>
      <c r="M15" s="70">
        <v>19.7</v>
      </c>
      <c r="N15" s="18"/>
      <c r="O15" s="109"/>
    </row>
    <row r="16" spans="1:15" ht="12" customHeight="1">
      <c r="A16" s="42" t="s">
        <v>98</v>
      </c>
      <c r="B16" s="70">
        <v>8.4</v>
      </c>
      <c r="C16" s="70">
        <v>11.7</v>
      </c>
      <c r="D16" s="70">
        <v>7.1</v>
      </c>
      <c r="E16" s="70">
        <v>10.75</v>
      </c>
      <c r="F16" s="70">
        <v>8.3</v>
      </c>
      <c r="G16" s="70">
        <v>12.2</v>
      </c>
      <c r="H16" s="70">
        <v>9.3</v>
      </c>
      <c r="I16" s="70">
        <v>13.9</v>
      </c>
      <c r="J16" s="70">
        <v>18.6</v>
      </c>
      <c r="K16" s="70">
        <v>13.2</v>
      </c>
      <c r="L16" s="70">
        <v>8.9</v>
      </c>
      <c r="M16" s="70">
        <v>12.5</v>
      </c>
      <c r="N16" s="18"/>
      <c r="O16" s="109"/>
    </row>
    <row r="17" spans="1:15" ht="12" customHeight="1">
      <c r="A17" s="42" t="s">
        <v>99</v>
      </c>
      <c r="B17" s="70">
        <v>7.7</v>
      </c>
      <c r="C17" s="70">
        <v>11</v>
      </c>
      <c r="D17" s="70">
        <v>7.5</v>
      </c>
      <c r="E17" s="70">
        <v>10.2</v>
      </c>
      <c r="F17" s="70">
        <v>7.5</v>
      </c>
      <c r="G17" s="70">
        <v>10.3</v>
      </c>
      <c r="H17" s="70">
        <v>9.25</v>
      </c>
      <c r="I17" s="70">
        <v>13</v>
      </c>
      <c r="J17" s="70">
        <v>6.8</v>
      </c>
      <c r="K17" s="70">
        <v>12.1</v>
      </c>
      <c r="L17" s="70">
        <v>15.7</v>
      </c>
      <c r="M17" s="70">
        <v>10.2</v>
      </c>
      <c r="N17" s="18"/>
      <c r="O17" s="109"/>
    </row>
    <row r="18" spans="1:15" ht="16.5" thickBot="1">
      <c r="A18" s="110" t="s">
        <v>4</v>
      </c>
      <c r="B18" s="111">
        <f aca="true" t="shared" si="1" ref="B18:M18">SUM(B13+B14+B15+B16+B17)</f>
        <v>57.00000000000001</v>
      </c>
      <c r="C18" s="111">
        <f t="shared" si="1"/>
        <v>59.7</v>
      </c>
      <c r="D18" s="111">
        <f t="shared" si="1"/>
        <v>42.6</v>
      </c>
      <c r="E18" s="111">
        <f t="shared" si="1"/>
        <v>53.85000000000001</v>
      </c>
      <c r="F18" s="111">
        <f t="shared" si="1"/>
        <v>43</v>
      </c>
      <c r="G18" s="111">
        <f t="shared" si="1"/>
        <v>54.599999999999994</v>
      </c>
      <c r="H18" s="111">
        <f t="shared" si="1"/>
        <v>54.8</v>
      </c>
      <c r="I18" s="111">
        <f t="shared" si="1"/>
        <v>67.4</v>
      </c>
      <c r="J18" s="111">
        <f t="shared" si="1"/>
        <v>67.65</v>
      </c>
      <c r="K18" s="111">
        <f t="shared" si="1"/>
        <v>59.050000000000004</v>
      </c>
      <c r="L18" s="111">
        <f t="shared" si="1"/>
        <v>54.5</v>
      </c>
      <c r="M18" s="111">
        <f t="shared" si="1"/>
        <v>66.4</v>
      </c>
      <c r="N18" s="232">
        <f>B18+C18+D18+E18+F18+G18+H18+I18+J18+K18+L18+M18</f>
        <v>680.55</v>
      </c>
      <c r="O18" s="112">
        <v>2</v>
      </c>
    </row>
    <row r="19" spans="2:15" ht="9.75" customHeight="1" thickBot="1">
      <c r="B19" s="91"/>
      <c r="C19" s="91"/>
      <c r="D19" s="91"/>
      <c r="E19" s="91"/>
      <c r="F19" s="91"/>
      <c r="G19" s="91"/>
      <c r="H19" s="91"/>
      <c r="I19" s="91"/>
      <c r="J19" s="92"/>
      <c r="K19" s="92"/>
      <c r="L19" s="92"/>
      <c r="M19" s="92"/>
      <c r="O19" s="49"/>
    </row>
    <row r="20" spans="1:15" ht="12" customHeight="1">
      <c r="A20" s="39" t="s">
        <v>100</v>
      </c>
      <c r="B20" s="106">
        <v>15</v>
      </c>
      <c r="C20" s="106">
        <v>11.8</v>
      </c>
      <c r="D20" s="106">
        <v>10.5</v>
      </c>
      <c r="E20" s="106">
        <v>16.5</v>
      </c>
      <c r="F20" s="106">
        <v>15.2</v>
      </c>
      <c r="G20" s="106">
        <v>15.2</v>
      </c>
      <c r="H20" s="106">
        <v>15.2</v>
      </c>
      <c r="I20" s="106">
        <v>12.2</v>
      </c>
      <c r="J20" s="106">
        <v>15.6</v>
      </c>
      <c r="K20" s="106">
        <v>11.55</v>
      </c>
      <c r="L20" s="106">
        <v>15.2</v>
      </c>
      <c r="M20" s="106">
        <v>10.1</v>
      </c>
      <c r="N20" s="107"/>
      <c r="O20" s="108"/>
    </row>
    <row r="21" spans="1:15" ht="12" customHeight="1">
      <c r="A21" s="42" t="s">
        <v>101</v>
      </c>
      <c r="B21" s="70">
        <v>15.5</v>
      </c>
      <c r="C21" s="70">
        <v>12.6</v>
      </c>
      <c r="D21" s="70">
        <v>3.5</v>
      </c>
      <c r="E21" s="70">
        <v>9.8</v>
      </c>
      <c r="F21" s="70">
        <v>8.1</v>
      </c>
      <c r="G21" s="70">
        <v>12.4</v>
      </c>
      <c r="H21" s="70">
        <v>15.8</v>
      </c>
      <c r="I21" s="70">
        <v>15.3</v>
      </c>
      <c r="J21" s="70">
        <v>15.6</v>
      </c>
      <c r="K21" s="70">
        <v>11</v>
      </c>
      <c r="L21" s="70">
        <v>15.2</v>
      </c>
      <c r="M21" s="70">
        <v>11.6</v>
      </c>
      <c r="N21" s="18"/>
      <c r="O21" s="109"/>
    </row>
    <row r="22" spans="1:15" ht="12" customHeight="1">
      <c r="A22" s="42" t="s">
        <v>112</v>
      </c>
      <c r="B22" s="70">
        <v>15.7</v>
      </c>
      <c r="C22" s="70">
        <v>13.1</v>
      </c>
      <c r="D22" s="70">
        <v>8.5</v>
      </c>
      <c r="E22" s="70">
        <v>13</v>
      </c>
      <c r="F22" s="70">
        <v>15</v>
      </c>
      <c r="G22" s="70">
        <v>15.3</v>
      </c>
      <c r="H22" s="70">
        <v>15.2</v>
      </c>
      <c r="I22" s="70">
        <v>14.4</v>
      </c>
      <c r="J22" s="70">
        <v>15.5</v>
      </c>
      <c r="K22" s="70">
        <v>13.1</v>
      </c>
      <c r="L22" s="70">
        <v>15.4</v>
      </c>
      <c r="M22" s="70">
        <v>12.5</v>
      </c>
      <c r="N22" s="18"/>
      <c r="O22" s="109"/>
    </row>
    <row r="23" spans="1:15" ht="12" customHeight="1">
      <c r="A23" s="42" t="s">
        <v>113</v>
      </c>
      <c r="B23" s="70">
        <v>8.5</v>
      </c>
      <c r="C23" s="70">
        <v>12.6</v>
      </c>
      <c r="D23" s="70">
        <v>15.3</v>
      </c>
      <c r="E23" s="70">
        <v>13.3</v>
      </c>
      <c r="F23" s="70">
        <v>15.2</v>
      </c>
      <c r="G23" s="70">
        <v>13.1</v>
      </c>
      <c r="H23" s="70">
        <v>9.3</v>
      </c>
      <c r="I23" s="70">
        <v>13.9</v>
      </c>
      <c r="J23" s="70">
        <v>15.1</v>
      </c>
      <c r="K23" s="70">
        <v>12.45</v>
      </c>
      <c r="L23" s="70">
        <v>15</v>
      </c>
      <c r="M23" s="70">
        <v>12.8</v>
      </c>
      <c r="N23" s="18"/>
      <c r="O23" s="109"/>
    </row>
    <row r="24" spans="1:15" ht="16.5" thickBot="1">
      <c r="A24" s="110" t="s">
        <v>5</v>
      </c>
      <c r="B24" s="111">
        <f aca="true" t="shared" si="2" ref="B24:M24">SUM(B20+B21+B22+B23)</f>
        <v>54.7</v>
      </c>
      <c r="C24" s="111">
        <f t="shared" si="2"/>
        <v>50.1</v>
      </c>
      <c r="D24" s="111">
        <f t="shared" si="2"/>
        <v>37.8</v>
      </c>
      <c r="E24" s="111">
        <f t="shared" si="2"/>
        <v>52.599999999999994</v>
      </c>
      <c r="F24" s="111">
        <f t="shared" si="2"/>
        <v>53.5</v>
      </c>
      <c r="G24" s="111">
        <f t="shared" si="2"/>
        <v>56.00000000000001</v>
      </c>
      <c r="H24" s="111">
        <f t="shared" si="2"/>
        <v>55.5</v>
      </c>
      <c r="I24" s="111">
        <f t="shared" si="2"/>
        <v>55.8</v>
      </c>
      <c r="J24" s="111">
        <f t="shared" si="2"/>
        <v>61.800000000000004</v>
      </c>
      <c r="K24" s="111">
        <f t="shared" si="2"/>
        <v>48.099999999999994</v>
      </c>
      <c r="L24" s="111">
        <f t="shared" si="2"/>
        <v>60.8</v>
      </c>
      <c r="M24" s="111">
        <f t="shared" si="2"/>
        <v>47</v>
      </c>
      <c r="N24" s="230">
        <f>SUM(B24:M24)</f>
        <v>633.7</v>
      </c>
      <c r="O24" s="112">
        <v>3</v>
      </c>
    </row>
    <row r="25" spans="1:15" s="38" customFormat="1" ht="9.75" customHeight="1" thickBot="1">
      <c r="A25" s="3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33"/>
      <c r="O25" s="50"/>
    </row>
    <row r="26" spans="1:15" ht="12" customHeight="1">
      <c r="A26" s="39" t="s">
        <v>91</v>
      </c>
      <c r="B26" s="113">
        <v>15.4</v>
      </c>
      <c r="C26" s="113">
        <v>15</v>
      </c>
      <c r="D26" s="106">
        <v>15.5</v>
      </c>
      <c r="E26" s="106">
        <v>15</v>
      </c>
      <c r="F26" s="106">
        <v>15</v>
      </c>
      <c r="G26" s="106">
        <v>15</v>
      </c>
      <c r="H26" s="106">
        <v>9</v>
      </c>
      <c r="I26" s="106">
        <v>15</v>
      </c>
      <c r="J26" s="106">
        <v>15.2</v>
      </c>
      <c r="K26" s="106">
        <v>15</v>
      </c>
      <c r="L26" s="106">
        <v>15.9</v>
      </c>
      <c r="M26" s="106">
        <v>15</v>
      </c>
      <c r="N26" s="107"/>
      <c r="O26" s="108"/>
    </row>
    <row r="27" spans="1:15" ht="12" customHeight="1">
      <c r="A27" s="42" t="s">
        <v>92</v>
      </c>
      <c r="B27" s="98">
        <v>8</v>
      </c>
      <c r="C27" s="98">
        <v>10.9</v>
      </c>
      <c r="D27" s="70">
        <v>15.5</v>
      </c>
      <c r="E27" s="70">
        <v>15.65</v>
      </c>
      <c r="F27" s="70">
        <v>8.8</v>
      </c>
      <c r="G27" s="70">
        <v>10.8</v>
      </c>
      <c r="H27" s="70">
        <v>8.7</v>
      </c>
      <c r="I27" s="70">
        <v>13.6</v>
      </c>
      <c r="J27" s="70">
        <v>18.9</v>
      </c>
      <c r="K27" s="70">
        <v>11.95</v>
      </c>
      <c r="L27" s="70">
        <v>15.5</v>
      </c>
      <c r="M27" s="70">
        <v>10.75</v>
      </c>
      <c r="N27" s="18"/>
      <c r="O27" s="109"/>
    </row>
    <row r="28" spans="1:15" ht="12" customHeight="1">
      <c r="A28" s="42" t="s">
        <v>93</v>
      </c>
      <c r="B28" s="98">
        <v>15</v>
      </c>
      <c r="C28" s="98">
        <v>11.3</v>
      </c>
      <c r="D28" s="70">
        <v>2.5</v>
      </c>
      <c r="E28" s="70">
        <v>11.1</v>
      </c>
      <c r="F28" s="70">
        <v>4</v>
      </c>
      <c r="G28" s="70">
        <v>9.7</v>
      </c>
      <c r="H28" s="70">
        <v>4.35</v>
      </c>
      <c r="I28" s="70">
        <v>13</v>
      </c>
      <c r="J28" s="70">
        <v>15.5</v>
      </c>
      <c r="K28" s="70">
        <v>10.3</v>
      </c>
      <c r="L28" s="70">
        <v>15</v>
      </c>
      <c r="M28" s="70">
        <v>15.7</v>
      </c>
      <c r="N28" s="18"/>
      <c r="O28" s="109"/>
    </row>
    <row r="29" spans="1:15" ht="12" customHeight="1">
      <c r="A29" s="42" t="s">
        <v>94</v>
      </c>
      <c r="B29" s="70">
        <v>8.8</v>
      </c>
      <c r="C29" s="70">
        <v>14</v>
      </c>
      <c r="D29" s="70">
        <v>8.5</v>
      </c>
      <c r="E29" s="70">
        <v>12.6</v>
      </c>
      <c r="F29" s="70">
        <v>9.1</v>
      </c>
      <c r="G29" s="70">
        <v>13.9</v>
      </c>
      <c r="H29" s="70">
        <v>9.15</v>
      </c>
      <c r="I29" s="70">
        <v>13.4</v>
      </c>
      <c r="J29" s="70">
        <v>6.7</v>
      </c>
      <c r="K29" s="70">
        <v>15.25</v>
      </c>
      <c r="L29" s="70">
        <v>168.4</v>
      </c>
      <c r="M29" s="70">
        <v>12.8</v>
      </c>
      <c r="N29" s="18"/>
      <c r="O29" s="109"/>
    </row>
    <row r="30" spans="1:15" ht="16.5" thickBot="1">
      <c r="A30" s="110" t="s">
        <v>2</v>
      </c>
      <c r="B30" s="111">
        <f aca="true" t="shared" si="3" ref="B30:M30">SUM(B26+B27+B28+B29)</f>
        <v>47.2</v>
      </c>
      <c r="C30" s="111">
        <f t="shared" si="3"/>
        <v>51.2</v>
      </c>
      <c r="D30" s="111">
        <f t="shared" si="3"/>
        <v>42</v>
      </c>
      <c r="E30" s="111">
        <f t="shared" si="3"/>
        <v>54.35</v>
      </c>
      <c r="F30" s="111">
        <f t="shared" si="3"/>
        <v>36.9</v>
      </c>
      <c r="G30" s="111">
        <f t="shared" si="3"/>
        <v>49.4</v>
      </c>
      <c r="H30" s="111">
        <f t="shared" si="3"/>
        <v>31.199999999999996</v>
      </c>
      <c r="I30" s="111">
        <f t="shared" si="3"/>
        <v>55</v>
      </c>
      <c r="J30" s="111">
        <f t="shared" si="3"/>
        <v>56.3</v>
      </c>
      <c r="K30" s="111">
        <f t="shared" si="3"/>
        <v>52.5</v>
      </c>
      <c r="L30" s="111">
        <f t="shared" si="3"/>
        <v>214.8</v>
      </c>
      <c r="M30" s="111">
        <f t="shared" si="3"/>
        <v>54.25</v>
      </c>
      <c r="N30" s="232">
        <f>B30+C30+D30+E30+F30+G30+H30+I30+J30+K30+L30+M30</f>
        <v>745.1</v>
      </c>
      <c r="O30" s="112">
        <v>4</v>
      </c>
    </row>
    <row r="31" spans="1:15" ht="9.75" customHeight="1" thickBot="1">
      <c r="A31" s="6"/>
      <c r="B31" s="91"/>
      <c r="C31" s="91"/>
      <c r="D31" s="91"/>
      <c r="E31" s="91"/>
      <c r="F31" s="91"/>
      <c r="G31" s="91"/>
      <c r="H31" s="91"/>
      <c r="I31" s="91"/>
      <c r="J31" s="92"/>
      <c r="K31" s="92"/>
      <c r="L31" s="92"/>
      <c r="M31" s="92"/>
      <c r="O31" s="49"/>
    </row>
    <row r="32" spans="1:15" ht="12" customHeight="1">
      <c r="A32" s="39" t="s">
        <v>102</v>
      </c>
      <c r="B32" s="106">
        <v>10.5</v>
      </c>
      <c r="C32" s="106">
        <v>11</v>
      </c>
      <c r="D32" s="106"/>
      <c r="E32" s="106">
        <v>0</v>
      </c>
      <c r="F32" s="106"/>
      <c r="G32" s="106">
        <v>0</v>
      </c>
      <c r="H32" s="106">
        <v>13.75</v>
      </c>
      <c r="I32" s="106">
        <v>12.4</v>
      </c>
      <c r="J32" s="106">
        <v>0</v>
      </c>
      <c r="K32" s="106">
        <v>0</v>
      </c>
      <c r="L32" s="106">
        <v>5.5</v>
      </c>
      <c r="M32" s="106">
        <v>5.9</v>
      </c>
      <c r="N32" s="107"/>
      <c r="O32" s="108"/>
    </row>
    <row r="33" spans="1:15" ht="12" customHeight="1">
      <c r="A33" s="42" t="s">
        <v>103</v>
      </c>
      <c r="B33" s="70">
        <v>5.5</v>
      </c>
      <c r="C33" s="70">
        <v>10.8</v>
      </c>
      <c r="D33" s="70"/>
      <c r="E33" s="70">
        <v>11.3</v>
      </c>
      <c r="F33" s="70">
        <v>3.2</v>
      </c>
      <c r="G33" s="70">
        <v>10.6</v>
      </c>
      <c r="H33" s="70"/>
      <c r="I33" s="70">
        <v>0</v>
      </c>
      <c r="J33" s="70">
        <v>0</v>
      </c>
      <c r="K33" s="70">
        <v>10.4</v>
      </c>
      <c r="L33" s="70">
        <v>2.85</v>
      </c>
      <c r="M33" s="70">
        <v>7.2</v>
      </c>
      <c r="N33" s="18"/>
      <c r="O33" s="109"/>
    </row>
    <row r="34" spans="1:15" ht="12" customHeight="1">
      <c r="A34" s="42" t="s">
        <v>104</v>
      </c>
      <c r="B34" s="70">
        <v>3.5</v>
      </c>
      <c r="C34" s="70">
        <v>9.7</v>
      </c>
      <c r="D34" s="70">
        <v>2.9</v>
      </c>
      <c r="E34" s="70">
        <v>9.6</v>
      </c>
      <c r="F34" s="70">
        <v>3.2</v>
      </c>
      <c r="G34" s="70">
        <v>8.6</v>
      </c>
      <c r="H34" s="70">
        <v>8.3</v>
      </c>
      <c r="I34" s="70">
        <v>11.6</v>
      </c>
      <c r="J34" s="70">
        <v>0</v>
      </c>
      <c r="K34" s="70">
        <v>9.75</v>
      </c>
      <c r="L34" s="70"/>
      <c r="M34" s="70">
        <v>1.2</v>
      </c>
      <c r="N34" s="18"/>
      <c r="O34" s="109"/>
    </row>
    <row r="35" spans="1:15" ht="12" customHeight="1">
      <c r="A35" s="42" t="s">
        <v>105</v>
      </c>
      <c r="B35" s="70">
        <v>5.4</v>
      </c>
      <c r="C35" s="70">
        <v>10.5</v>
      </c>
      <c r="D35" s="70"/>
      <c r="E35" s="70">
        <v>6.4</v>
      </c>
      <c r="F35" s="70"/>
      <c r="G35" s="70">
        <v>9.2</v>
      </c>
      <c r="H35" s="70">
        <v>4.55</v>
      </c>
      <c r="I35" s="70">
        <v>12</v>
      </c>
      <c r="J35" s="70">
        <v>0</v>
      </c>
      <c r="K35" s="70">
        <v>6.8</v>
      </c>
      <c r="L35" s="70">
        <v>1.8</v>
      </c>
      <c r="M35" s="70">
        <v>3.5</v>
      </c>
      <c r="N35" s="18"/>
      <c r="O35" s="109"/>
    </row>
    <row r="36" spans="1:15" ht="16.5" thickBot="1">
      <c r="A36" s="110" t="s">
        <v>0</v>
      </c>
      <c r="B36" s="111">
        <f aca="true" t="shared" si="4" ref="B36:M36">SUM(B32+B33+B34+B35)</f>
        <v>24.9</v>
      </c>
      <c r="C36" s="111">
        <f t="shared" si="4"/>
        <v>42</v>
      </c>
      <c r="D36" s="111">
        <f t="shared" si="4"/>
        <v>2.9</v>
      </c>
      <c r="E36" s="111">
        <f t="shared" si="4"/>
        <v>27.299999999999997</v>
      </c>
      <c r="F36" s="111">
        <f t="shared" si="4"/>
        <v>6.4</v>
      </c>
      <c r="G36" s="111">
        <f t="shared" si="4"/>
        <v>28.4</v>
      </c>
      <c r="H36" s="111">
        <f t="shared" si="4"/>
        <v>26.6</v>
      </c>
      <c r="I36" s="111">
        <f t="shared" si="4"/>
        <v>36</v>
      </c>
      <c r="J36" s="111">
        <f t="shared" si="4"/>
        <v>0</v>
      </c>
      <c r="K36" s="111">
        <f t="shared" si="4"/>
        <v>26.95</v>
      </c>
      <c r="L36" s="111">
        <f t="shared" si="4"/>
        <v>10.15</v>
      </c>
      <c r="M36" s="111">
        <f t="shared" si="4"/>
        <v>17.8</v>
      </c>
      <c r="N36" s="230">
        <f>SUM(B36:M36)</f>
        <v>249.4</v>
      </c>
      <c r="O36" s="112">
        <v>5</v>
      </c>
    </row>
    <row r="37" spans="2:15" s="38" customFormat="1" ht="9.75" customHeight="1" thickBot="1"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33"/>
      <c r="O37" s="50"/>
    </row>
    <row r="38" spans="1:15" ht="12" customHeight="1">
      <c r="A38" s="39" t="s">
        <v>89</v>
      </c>
      <c r="B38" s="106">
        <v>7.7</v>
      </c>
      <c r="C38" s="106">
        <v>12.8</v>
      </c>
      <c r="D38" s="106">
        <v>8.3</v>
      </c>
      <c r="E38" s="106">
        <v>11.5</v>
      </c>
      <c r="F38" s="106">
        <v>8.6</v>
      </c>
      <c r="G38" s="106">
        <v>10.8</v>
      </c>
      <c r="H38" s="106">
        <v>9.3</v>
      </c>
      <c r="I38" s="106">
        <v>13.1</v>
      </c>
      <c r="J38" s="106">
        <v>6.7</v>
      </c>
      <c r="K38" s="106">
        <v>12.45</v>
      </c>
      <c r="L38" s="106">
        <v>7.95</v>
      </c>
      <c r="M38" s="106">
        <v>10.8</v>
      </c>
      <c r="N38" s="107"/>
      <c r="O38" s="108"/>
    </row>
    <row r="39" spans="1:15" ht="12" customHeight="1">
      <c r="A39" s="42" t="s">
        <v>90</v>
      </c>
      <c r="B39" s="70">
        <v>8.8</v>
      </c>
      <c r="C39" s="70">
        <v>12.7</v>
      </c>
      <c r="D39" s="70">
        <v>6.8</v>
      </c>
      <c r="E39" s="70">
        <v>11.65</v>
      </c>
      <c r="F39" s="70">
        <v>8.9</v>
      </c>
      <c r="G39" s="70">
        <v>12.1</v>
      </c>
      <c r="H39" s="70">
        <v>9.15</v>
      </c>
      <c r="I39" s="70">
        <v>13</v>
      </c>
      <c r="J39" s="70">
        <v>8.1</v>
      </c>
      <c r="K39" s="70">
        <v>12.4</v>
      </c>
      <c r="L39" s="70">
        <v>9</v>
      </c>
      <c r="M39" s="70">
        <v>12.4</v>
      </c>
      <c r="N39" s="18"/>
      <c r="O39" s="109"/>
    </row>
    <row r="40" spans="1:15" ht="16.5" thickBot="1">
      <c r="A40" s="110" t="s">
        <v>1</v>
      </c>
      <c r="B40" s="111">
        <f aca="true" t="shared" si="5" ref="B40:M40">SUM(B38+B39)</f>
        <v>16.5</v>
      </c>
      <c r="C40" s="111">
        <f t="shared" si="5"/>
        <v>25.5</v>
      </c>
      <c r="D40" s="111">
        <f t="shared" si="5"/>
        <v>15.100000000000001</v>
      </c>
      <c r="E40" s="111">
        <f t="shared" si="5"/>
        <v>23.15</v>
      </c>
      <c r="F40" s="111">
        <f t="shared" si="5"/>
        <v>17.5</v>
      </c>
      <c r="G40" s="111">
        <f t="shared" si="5"/>
        <v>22.9</v>
      </c>
      <c r="H40" s="111">
        <f t="shared" si="5"/>
        <v>18.450000000000003</v>
      </c>
      <c r="I40" s="111">
        <f t="shared" si="5"/>
        <v>26.1</v>
      </c>
      <c r="J40" s="111">
        <f t="shared" si="5"/>
        <v>14.8</v>
      </c>
      <c r="K40" s="111">
        <f t="shared" si="5"/>
        <v>24.85</v>
      </c>
      <c r="L40" s="111">
        <f t="shared" si="5"/>
        <v>16.95</v>
      </c>
      <c r="M40" s="111">
        <f t="shared" si="5"/>
        <v>23.200000000000003</v>
      </c>
      <c r="N40" s="232">
        <f>B40+C40+D40+E40+F40+G40+H40+I40+J40+K40+L40+M40</f>
        <v>245</v>
      </c>
      <c r="O40" s="114"/>
    </row>
    <row r="41" spans="2:15" s="38" customFormat="1" ht="9.75" customHeight="1" thickBot="1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33"/>
      <c r="O41" s="50"/>
    </row>
    <row r="42" spans="1:15" ht="15.75">
      <c r="A42" s="93" t="s">
        <v>10</v>
      </c>
      <c r="B42" s="94"/>
      <c r="C42" s="94"/>
      <c r="D42" s="94"/>
      <c r="E42" s="94"/>
      <c r="F42" s="94"/>
      <c r="G42" s="94"/>
      <c r="H42" s="94"/>
      <c r="I42" s="94"/>
      <c r="J42" s="95"/>
      <c r="K42" s="95"/>
      <c r="L42" s="95"/>
      <c r="M42" s="95"/>
      <c r="N42" s="74"/>
      <c r="O42" s="108"/>
    </row>
    <row r="43" spans="1:15" ht="16.5" thickBot="1">
      <c r="A43" s="76" t="s">
        <v>88</v>
      </c>
      <c r="B43" s="96">
        <v>16.3</v>
      </c>
      <c r="C43" s="96">
        <v>221.6</v>
      </c>
      <c r="D43" s="96">
        <v>14</v>
      </c>
      <c r="E43" s="96">
        <v>19.2</v>
      </c>
      <c r="F43" s="96">
        <v>16</v>
      </c>
      <c r="G43" s="96">
        <v>210.7</v>
      </c>
      <c r="H43" s="96">
        <v>19.25</v>
      </c>
      <c r="I43" s="96">
        <v>13</v>
      </c>
      <c r="J43" s="96">
        <v>16.7</v>
      </c>
      <c r="K43" s="96">
        <v>211.05</v>
      </c>
      <c r="L43" s="96">
        <v>5.9</v>
      </c>
      <c r="M43" s="96">
        <v>9.2</v>
      </c>
      <c r="N43" s="232">
        <f>B43+C43+D43+E43+F43+G43+H43+I43+J43+K43+L43+M43</f>
        <v>772.9</v>
      </c>
      <c r="O43" s="114">
        <v>6</v>
      </c>
    </row>
    <row r="44" spans="1:8" ht="15">
      <c r="A44" s="25" t="s">
        <v>139</v>
      </c>
      <c r="B44" s="57"/>
      <c r="C44" s="57"/>
      <c r="D44" s="38"/>
      <c r="E44" s="57"/>
      <c r="F44" s="26" t="s">
        <v>13</v>
      </c>
      <c r="G44" s="38"/>
      <c r="H44" s="38"/>
    </row>
    <row r="45" spans="1:8" ht="15">
      <c r="A45" s="25" t="s">
        <v>18</v>
      </c>
      <c r="B45" s="57"/>
      <c r="C45" s="57"/>
      <c r="D45" s="38"/>
      <c r="E45" s="57"/>
      <c r="F45" s="26" t="s">
        <v>19</v>
      </c>
      <c r="G45" s="38"/>
      <c r="H45" s="38"/>
    </row>
    <row r="50" spans="1:9" ht="15">
      <c r="A50" s="6"/>
      <c r="B50" s="4"/>
      <c r="C50" s="4"/>
      <c r="D50" s="4"/>
      <c r="E50" s="4"/>
      <c r="F50" s="4"/>
      <c r="G50" s="4"/>
      <c r="H50" s="4"/>
      <c r="I50" s="4"/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4"/>
  <sheetViews>
    <sheetView tabSelected="1" zoomScalePageLayoutView="0" workbookViewId="0" topLeftCell="A1">
      <selection activeCell="X12" sqref="X12"/>
    </sheetView>
  </sheetViews>
  <sheetFormatPr defaultColWidth="9.140625" defaultRowHeight="12.75"/>
  <cols>
    <col min="1" max="1" width="11.28125" style="0" customWidth="1"/>
    <col min="2" max="2" width="4.7109375" style="0" customWidth="1"/>
    <col min="3" max="3" width="6.28125" style="0" customWidth="1"/>
    <col min="4" max="4" width="6.28125" style="81" customWidth="1"/>
    <col min="5" max="6" width="6.28125" style="99" hidden="1" customWidth="1"/>
    <col min="7" max="7" width="6.28125" style="0" customWidth="1"/>
    <col min="8" max="8" width="6.28125" style="81" customWidth="1"/>
    <col min="9" max="10" width="6.28125" style="99" hidden="1" customWidth="1"/>
    <col min="11" max="11" width="6.28125" style="0" customWidth="1"/>
    <col min="12" max="12" width="6.28125" style="81" customWidth="1"/>
    <col min="13" max="14" width="6.28125" style="99" hidden="1" customWidth="1"/>
    <col min="15" max="15" width="6.28125" style="0" customWidth="1"/>
    <col min="16" max="16" width="6.28125" style="81" customWidth="1"/>
    <col min="17" max="18" width="6.28125" style="99" hidden="1" customWidth="1"/>
    <col min="19" max="19" width="6.28125" style="0" customWidth="1"/>
    <col min="20" max="20" width="6.28125" style="81" customWidth="1"/>
    <col min="21" max="22" width="6.28125" style="99" hidden="1" customWidth="1"/>
    <col min="23" max="23" width="6.28125" style="0" customWidth="1"/>
    <col min="24" max="24" width="6.28125" style="81" customWidth="1"/>
    <col min="25" max="26" width="6.28125" style="99" hidden="1" customWidth="1"/>
    <col min="27" max="28" width="6.28125" style="0" customWidth="1"/>
    <col min="29" max="29" width="7.28125" style="0" customWidth="1"/>
    <col min="30" max="30" width="5.140625" style="0" customWidth="1"/>
  </cols>
  <sheetData>
    <row r="1" spans="1:26" s="236" customFormat="1" ht="15">
      <c r="A1" s="236" t="s">
        <v>245</v>
      </c>
      <c r="D1" s="237"/>
      <c r="E1" s="238"/>
      <c r="F1" s="238"/>
      <c r="H1" s="237"/>
      <c r="I1" s="238"/>
      <c r="J1" s="238"/>
      <c r="L1" s="237"/>
      <c r="M1" s="238"/>
      <c r="N1" s="238"/>
      <c r="P1" s="237"/>
      <c r="Q1" s="238"/>
      <c r="R1" s="238"/>
      <c r="T1" s="237"/>
      <c r="U1" s="238"/>
      <c r="V1" s="238"/>
      <c r="X1" s="237"/>
      <c r="Y1" s="238"/>
      <c r="Z1" s="238"/>
    </row>
    <row r="2" s="38" customFormat="1" ht="15">
      <c r="A2" s="239" t="s">
        <v>246</v>
      </c>
    </row>
    <row r="3" s="38" customFormat="1" ht="15">
      <c r="A3" s="57" t="s">
        <v>247</v>
      </c>
    </row>
    <row r="4" s="38" customFormat="1" ht="15.75">
      <c r="A4" s="58" t="s">
        <v>248</v>
      </c>
    </row>
    <row r="5" spans="1:30" s="38" customFormat="1" ht="25.5" customHeight="1">
      <c r="A5" s="87" t="s">
        <v>118</v>
      </c>
      <c r="B5" s="59" t="s">
        <v>136</v>
      </c>
      <c r="C5" s="89" t="s">
        <v>130</v>
      </c>
      <c r="D5" s="90"/>
      <c r="E5" s="100"/>
      <c r="F5" s="100" t="s">
        <v>200</v>
      </c>
      <c r="G5" s="89" t="s">
        <v>30</v>
      </c>
      <c r="H5" s="90"/>
      <c r="I5" s="100"/>
      <c r="J5" s="100" t="s">
        <v>201</v>
      </c>
      <c r="K5" s="89" t="s">
        <v>34</v>
      </c>
      <c r="L5" s="90"/>
      <c r="M5" s="100"/>
      <c r="N5" s="100" t="s">
        <v>202</v>
      </c>
      <c r="O5" s="89" t="s">
        <v>40</v>
      </c>
      <c r="P5" s="90"/>
      <c r="Q5" s="100"/>
      <c r="R5" s="100" t="s">
        <v>203</v>
      </c>
      <c r="S5" s="89" t="s">
        <v>45</v>
      </c>
      <c r="T5" s="90"/>
      <c r="U5" s="100"/>
      <c r="V5" s="100" t="s">
        <v>204</v>
      </c>
      <c r="W5" s="89" t="s">
        <v>128</v>
      </c>
      <c r="X5" s="90"/>
      <c r="Y5" s="102" t="s">
        <v>205</v>
      </c>
      <c r="Z5" s="102" t="s">
        <v>205</v>
      </c>
      <c r="AA5" s="88" t="s">
        <v>193</v>
      </c>
      <c r="AB5" s="59" t="s">
        <v>194</v>
      </c>
      <c r="AC5" s="59" t="s">
        <v>199</v>
      </c>
      <c r="AD5" s="85" t="s">
        <v>140</v>
      </c>
    </row>
    <row r="6" spans="1:30" s="38" customFormat="1" ht="25.5" customHeight="1">
      <c r="A6" s="87"/>
      <c r="B6" s="59"/>
      <c r="C6" s="251"/>
      <c r="D6" s="252"/>
      <c r="E6" s="253"/>
      <c r="F6" s="253"/>
      <c r="G6" s="251"/>
      <c r="H6" s="252"/>
      <c r="I6" s="253"/>
      <c r="J6" s="253"/>
      <c r="K6" s="251"/>
      <c r="L6" s="252"/>
      <c r="M6" s="253"/>
      <c r="N6" s="253"/>
      <c r="O6" s="251"/>
      <c r="P6" s="252"/>
      <c r="Q6" s="253"/>
      <c r="R6" s="253"/>
      <c r="S6" s="251"/>
      <c r="T6" s="252"/>
      <c r="U6" s="253"/>
      <c r="V6" s="253"/>
      <c r="W6" s="251"/>
      <c r="X6" s="252"/>
      <c r="Y6" s="102"/>
      <c r="Z6" s="102"/>
      <c r="AA6" s="88"/>
      <c r="AB6" s="59"/>
      <c r="AC6" s="59"/>
      <c r="AD6" s="85"/>
    </row>
    <row r="7" spans="1:30" ht="31.5" customHeight="1">
      <c r="A7" s="86" t="s">
        <v>90</v>
      </c>
      <c r="B7" s="19">
        <v>1996</v>
      </c>
      <c r="C7" s="82">
        <v>8.3</v>
      </c>
      <c r="D7" s="83">
        <v>12.8</v>
      </c>
      <c r="E7" s="101">
        <f>SUM(C7:D7)/2</f>
        <v>10.55</v>
      </c>
      <c r="F7" s="115" t="s">
        <v>164</v>
      </c>
      <c r="G7" s="82">
        <v>5.8</v>
      </c>
      <c r="H7" s="83">
        <v>11.8</v>
      </c>
      <c r="I7" s="101">
        <f>SUM(G7:H7)/2</f>
        <v>8.8</v>
      </c>
      <c r="J7" s="115" t="s">
        <v>163</v>
      </c>
      <c r="K7" s="82">
        <v>8.6</v>
      </c>
      <c r="L7" s="83">
        <v>13</v>
      </c>
      <c r="M7" s="101">
        <f>SUM(K7:L7)/2</f>
        <v>10.8</v>
      </c>
      <c r="N7" s="115" t="s">
        <v>161</v>
      </c>
      <c r="O7" s="82">
        <v>9.1</v>
      </c>
      <c r="P7" s="83">
        <v>13.1</v>
      </c>
      <c r="Q7" s="101">
        <f>SUM(O7:P7)/2</f>
        <v>11.1</v>
      </c>
      <c r="R7" s="115" t="s">
        <v>160</v>
      </c>
      <c r="S7" s="82">
        <v>9.6</v>
      </c>
      <c r="T7" s="83">
        <v>12.6</v>
      </c>
      <c r="U7" s="101">
        <f>SUM(S7:T7)/2</f>
        <v>11.1</v>
      </c>
      <c r="V7" s="115" t="s">
        <v>158</v>
      </c>
      <c r="W7" s="82">
        <v>9.5</v>
      </c>
      <c r="X7" s="83">
        <v>11.6</v>
      </c>
      <c r="Y7" s="101">
        <f>SUM(W7:X7)/2</f>
        <v>10.55</v>
      </c>
      <c r="Z7" s="115" t="s">
        <v>161</v>
      </c>
      <c r="AA7" s="84">
        <f aca="true" t="shared" si="0" ref="AA7:AB12">SUM(C7+G7+K7+O7+S7+W7)</f>
        <v>50.900000000000006</v>
      </c>
      <c r="AB7" s="84">
        <f t="shared" si="0"/>
        <v>74.9</v>
      </c>
      <c r="AC7" s="84">
        <f aca="true" t="shared" si="1" ref="AC7:AC12">SUM(AA7+AB7)</f>
        <v>125.80000000000001</v>
      </c>
      <c r="AD7" s="254">
        <v>1</v>
      </c>
    </row>
    <row r="8" spans="1:30" ht="24.75" customHeight="1">
      <c r="A8" s="86" t="s">
        <v>249</v>
      </c>
      <c r="B8" s="19">
        <v>1997</v>
      </c>
      <c r="C8" s="82">
        <v>7</v>
      </c>
      <c r="D8" s="83">
        <v>12.6</v>
      </c>
      <c r="E8" s="101">
        <f>SUM(C8:D8)/2</f>
        <v>9.8</v>
      </c>
      <c r="F8" s="115" t="s">
        <v>165</v>
      </c>
      <c r="G8" s="82">
        <v>6.6</v>
      </c>
      <c r="H8" s="83">
        <v>13.1</v>
      </c>
      <c r="I8" s="101">
        <f>SUM(G8:H8)/2</f>
        <v>9.85</v>
      </c>
      <c r="J8" s="115" t="s">
        <v>165</v>
      </c>
      <c r="K8" s="83">
        <v>7.9</v>
      </c>
      <c r="L8" s="83">
        <v>11.3</v>
      </c>
      <c r="M8" s="101">
        <f>SUM(K8:L8)/2</f>
        <v>9.600000000000001</v>
      </c>
      <c r="N8" s="115" t="s">
        <v>165</v>
      </c>
      <c r="O8" s="82">
        <v>9.1</v>
      </c>
      <c r="P8" s="83">
        <v>12.95</v>
      </c>
      <c r="Q8" s="101">
        <f>SUM(O8:P8)/2</f>
        <v>11.024999999999999</v>
      </c>
      <c r="R8" s="115"/>
      <c r="S8" s="82">
        <v>8.5</v>
      </c>
      <c r="T8" s="83">
        <v>12.5</v>
      </c>
      <c r="U8" s="101">
        <f>SUM(S8:T8)/2</f>
        <v>10.5</v>
      </c>
      <c r="V8" s="115" t="s">
        <v>165</v>
      </c>
      <c r="W8" s="83">
        <v>8.9</v>
      </c>
      <c r="X8" s="83">
        <v>12.5</v>
      </c>
      <c r="Y8" s="101">
        <f>SUM(W8:X8)/2</f>
        <v>10.7</v>
      </c>
      <c r="Z8" s="115" t="s">
        <v>165</v>
      </c>
      <c r="AA8" s="84">
        <f t="shared" si="0"/>
        <v>48</v>
      </c>
      <c r="AB8" s="84">
        <f t="shared" si="0"/>
        <v>74.95</v>
      </c>
      <c r="AC8" s="84">
        <f t="shared" si="1"/>
        <v>122.95</v>
      </c>
      <c r="AD8" s="254">
        <v>2</v>
      </c>
    </row>
    <row r="9" spans="1:30" ht="24.75" customHeight="1">
      <c r="A9" s="86" t="s">
        <v>182</v>
      </c>
      <c r="B9" s="19">
        <v>1996</v>
      </c>
      <c r="C9" s="83">
        <v>7</v>
      </c>
      <c r="D9" s="83">
        <v>12.5</v>
      </c>
      <c r="E9" s="101"/>
      <c r="F9" s="115" t="s">
        <v>162</v>
      </c>
      <c r="G9" s="83">
        <v>4.6</v>
      </c>
      <c r="H9" s="83">
        <v>6.5</v>
      </c>
      <c r="I9" s="101"/>
      <c r="J9" s="115"/>
      <c r="K9" s="83">
        <v>6.3</v>
      </c>
      <c r="L9" s="83">
        <v>10.4</v>
      </c>
      <c r="M9" s="101"/>
      <c r="N9" s="115"/>
      <c r="O9" s="83">
        <v>8.8</v>
      </c>
      <c r="P9" s="83">
        <v>12.6</v>
      </c>
      <c r="Q9" s="101"/>
      <c r="R9" s="115" t="s">
        <v>161</v>
      </c>
      <c r="S9" s="83">
        <v>7.4</v>
      </c>
      <c r="T9" s="83">
        <v>12.3</v>
      </c>
      <c r="U9" s="101"/>
      <c r="V9" s="115"/>
      <c r="W9" s="83">
        <v>8.8</v>
      </c>
      <c r="X9" s="83">
        <v>11.8</v>
      </c>
      <c r="Y9" s="101"/>
      <c r="Z9" s="115" t="s">
        <v>162</v>
      </c>
      <c r="AA9" s="84">
        <f t="shared" si="0"/>
        <v>42.900000000000006</v>
      </c>
      <c r="AB9" s="84">
        <f t="shared" si="0"/>
        <v>66.1</v>
      </c>
      <c r="AC9" s="84">
        <f t="shared" si="1"/>
        <v>109</v>
      </c>
      <c r="AD9" s="254">
        <v>3</v>
      </c>
    </row>
    <row r="10" spans="1:30" ht="24.75" customHeight="1">
      <c r="A10" s="86" t="s">
        <v>250</v>
      </c>
      <c r="B10" s="19">
        <v>1997</v>
      </c>
      <c r="C10" s="83">
        <v>6.5</v>
      </c>
      <c r="D10" s="83">
        <v>12.7</v>
      </c>
      <c r="E10" s="101"/>
      <c r="F10" s="115" t="s">
        <v>162</v>
      </c>
      <c r="G10" s="83">
        <v>5.3</v>
      </c>
      <c r="H10" s="83">
        <v>10.8</v>
      </c>
      <c r="I10" s="101"/>
      <c r="J10" s="115"/>
      <c r="K10" s="83">
        <v>7.7</v>
      </c>
      <c r="L10" s="83">
        <v>11</v>
      </c>
      <c r="M10" s="101"/>
      <c r="N10" s="115"/>
      <c r="O10" s="83">
        <v>7.9</v>
      </c>
      <c r="P10" s="83">
        <v>0</v>
      </c>
      <c r="Q10" s="101"/>
      <c r="R10" s="115" t="s">
        <v>161</v>
      </c>
      <c r="S10" s="83">
        <v>6.1</v>
      </c>
      <c r="T10" s="83">
        <v>11</v>
      </c>
      <c r="U10" s="101"/>
      <c r="V10" s="115"/>
      <c r="W10" s="83">
        <v>4.5</v>
      </c>
      <c r="X10" s="83">
        <v>9.1</v>
      </c>
      <c r="Y10" s="101">
        <f>SUM(W10:X10)/2</f>
        <v>6.8</v>
      </c>
      <c r="Z10" s="115" t="s">
        <v>161</v>
      </c>
      <c r="AA10" s="84">
        <f t="shared" si="0"/>
        <v>38</v>
      </c>
      <c r="AB10" s="84">
        <f t="shared" si="0"/>
        <v>54.6</v>
      </c>
      <c r="AC10" s="84">
        <f t="shared" si="1"/>
        <v>92.6</v>
      </c>
      <c r="AD10" s="254">
        <v>4</v>
      </c>
    </row>
    <row r="11" spans="1:30" ht="24.75" customHeight="1">
      <c r="A11" s="86" t="s">
        <v>251</v>
      </c>
      <c r="B11" s="19">
        <v>1998</v>
      </c>
      <c r="C11" s="83">
        <v>0</v>
      </c>
      <c r="D11" s="83">
        <v>0</v>
      </c>
      <c r="E11" s="101"/>
      <c r="F11" s="115" t="s">
        <v>162</v>
      </c>
      <c r="G11" s="83">
        <v>8</v>
      </c>
      <c r="H11" s="83">
        <v>12.8</v>
      </c>
      <c r="I11" s="101"/>
      <c r="J11" s="115"/>
      <c r="K11" s="83">
        <v>9.2</v>
      </c>
      <c r="L11" s="83">
        <v>12.7</v>
      </c>
      <c r="M11" s="101"/>
      <c r="N11" s="115"/>
      <c r="O11" s="83">
        <v>0</v>
      </c>
      <c r="P11" s="83">
        <v>0</v>
      </c>
      <c r="Q11" s="101"/>
      <c r="R11" s="115" t="s">
        <v>161</v>
      </c>
      <c r="S11" s="83">
        <v>9.6</v>
      </c>
      <c r="T11" s="83">
        <v>13.4</v>
      </c>
      <c r="U11" s="101"/>
      <c r="V11" s="115"/>
      <c r="W11" s="83">
        <v>9.6</v>
      </c>
      <c r="X11" s="83">
        <v>12.5</v>
      </c>
      <c r="Y11" s="101">
        <f>SUM(W11:X11)/2</f>
        <v>11.05</v>
      </c>
      <c r="Z11" s="115" t="s">
        <v>168</v>
      </c>
      <c r="AA11" s="84">
        <f t="shared" si="0"/>
        <v>36.4</v>
      </c>
      <c r="AB11" s="84">
        <f t="shared" si="0"/>
        <v>51.4</v>
      </c>
      <c r="AC11" s="84">
        <f t="shared" si="1"/>
        <v>87.8</v>
      </c>
      <c r="AD11" s="254">
        <v>5</v>
      </c>
    </row>
    <row r="12" spans="1:30" ht="24.75" customHeight="1">
      <c r="A12" s="86" t="s">
        <v>252</v>
      </c>
      <c r="B12" s="19">
        <v>1998</v>
      </c>
      <c r="C12" s="83">
        <v>6.2</v>
      </c>
      <c r="D12" s="83">
        <v>6.8</v>
      </c>
      <c r="E12" s="101"/>
      <c r="F12" s="115" t="s">
        <v>162</v>
      </c>
      <c r="G12" s="83">
        <v>2.5</v>
      </c>
      <c r="H12" s="83">
        <v>4.5</v>
      </c>
      <c r="I12" s="101"/>
      <c r="J12" s="115"/>
      <c r="K12" s="83">
        <v>3.3</v>
      </c>
      <c r="L12" s="83">
        <v>5</v>
      </c>
      <c r="M12" s="101"/>
      <c r="N12" s="115"/>
      <c r="O12" s="83">
        <v>7.9</v>
      </c>
      <c r="P12" s="83">
        <v>12.2</v>
      </c>
      <c r="Q12" s="101"/>
      <c r="R12" s="115" t="s">
        <v>161</v>
      </c>
      <c r="S12" s="83">
        <v>2</v>
      </c>
      <c r="T12" s="83">
        <v>9.1</v>
      </c>
      <c r="U12" s="101"/>
      <c r="V12" s="115"/>
      <c r="W12" s="83">
        <v>7.4</v>
      </c>
      <c r="X12" s="83">
        <v>8.9</v>
      </c>
      <c r="Y12" s="101">
        <f>SUM(W12:X12)/2</f>
        <v>8.15</v>
      </c>
      <c r="Z12" s="115" t="s">
        <v>161</v>
      </c>
      <c r="AA12" s="84">
        <f t="shared" si="0"/>
        <v>29.299999999999997</v>
      </c>
      <c r="AB12" s="84">
        <f t="shared" si="0"/>
        <v>46.5</v>
      </c>
      <c r="AC12" s="84">
        <f t="shared" si="1"/>
        <v>75.8</v>
      </c>
      <c r="AD12" s="254">
        <v>6</v>
      </c>
    </row>
    <row r="13" spans="1:30" s="38" customFormat="1" ht="27" customHeight="1">
      <c r="A13" s="255"/>
      <c r="B13" s="256"/>
      <c r="C13" s="240"/>
      <c r="D13" s="241"/>
      <c r="E13" s="242"/>
      <c r="F13" s="243"/>
      <c r="G13" s="240"/>
      <c r="H13" s="241"/>
      <c r="I13" s="242"/>
      <c r="J13" s="243"/>
      <c r="K13" s="240"/>
      <c r="L13" s="241"/>
      <c r="M13" s="242"/>
      <c r="N13" s="243"/>
      <c r="O13" s="240"/>
      <c r="P13" s="241"/>
      <c r="Q13" s="242"/>
      <c r="R13" s="243"/>
      <c r="S13" s="240"/>
      <c r="T13" s="241"/>
      <c r="U13" s="242"/>
      <c r="V13" s="243"/>
      <c r="W13" s="240"/>
      <c r="X13" s="241"/>
      <c r="Y13" s="242"/>
      <c r="Z13" s="243"/>
      <c r="AA13" s="257"/>
      <c r="AB13" s="257"/>
      <c r="AC13" s="257"/>
      <c r="AD13" s="258"/>
    </row>
    <row r="14" spans="1:30" s="38" customFormat="1" ht="19.5" customHeight="1">
      <c r="A14" s="249" t="s">
        <v>243</v>
      </c>
      <c r="B14" s="250"/>
      <c r="C14" s="246"/>
      <c r="D14" s="247"/>
      <c r="E14" s="248"/>
      <c r="F14" s="248"/>
      <c r="G14" s="247"/>
      <c r="H14" s="241"/>
      <c r="I14" s="242"/>
      <c r="J14" s="243"/>
      <c r="K14" s="240"/>
      <c r="L14" s="241"/>
      <c r="M14" s="242"/>
      <c r="N14" s="243"/>
      <c r="O14" s="240"/>
      <c r="P14" s="241"/>
      <c r="Q14" s="242"/>
      <c r="R14" s="243"/>
      <c r="S14" s="240"/>
      <c r="T14" s="241"/>
      <c r="U14" s="242"/>
      <c r="V14" s="243"/>
      <c r="W14" s="240"/>
      <c r="X14" s="264" t="s">
        <v>238</v>
      </c>
      <c r="Y14" s="264"/>
      <c r="Z14" s="264"/>
      <c r="AA14" s="264"/>
      <c r="AB14" s="264"/>
      <c r="AC14" s="264"/>
      <c r="AD14" s="244"/>
    </row>
    <row r="15" spans="1:30" s="38" customFormat="1" ht="19.5" customHeight="1">
      <c r="A15" s="245" t="s">
        <v>244</v>
      </c>
      <c r="B15" s="57"/>
      <c r="C15" s="26"/>
      <c r="E15" s="99"/>
      <c r="F15" s="99"/>
      <c r="H15" s="241"/>
      <c r="I15" s="242"/>
      <c r="J15" s="243"/>
      <c r="K15" s="240"/>
      <c r="L15" s="241"/>
      <c r="M15" s="242"/>
      <c r="N15" s="243"/>
      <c r="O15" s="240"/>
      <c r="P15" s="241"/>
      <c r="Q15" s="242"/>
      <c r="R15" s="243"/>
      <c r="S15" s="240"/>
      <c r="T15" s="241"/>
      <c r="U15" s="242"/>
      <c r="V15" s="243"/>
      <c r="W15" s="240"/>
      <c r="X15" s="265" t="s">
        <v>239</v>
      </c>
      <c r="Y15" s="265"/>
      <c r="Z15" s="265"/>
      <c r="AA15" s="265"/>
      <c r="AB15" s="265"/>
      <c r="AC15" s="265"/>
      <c r="AD15" s="244"/>
    </row>
    <row r="16" spans="1:26" s="38" customFormat="1" ht="27" customHeight="1">
      <c r="A16" s="25"/>
      <c r="B16" s="57"/>
      <c r="C16" s="26"/>
      <c r="E16" s="99"/>
      <c r="F16" s="99"/>
      <c r="I16" s="99"/>
      <c r="J16" s="99"/>
      <c r="M16" s="99"/>
      <c r="N16" s="99"/>
      <c r="Q16" s="99"/>
      <c r="R16" s="99"/>
      <c r="U16" s="99"/>
      <c r="V16" s="99"/>
      <c r="Y16" s="99"/>
      <c r="Z16" s="99"/>
    </row>
    <row r="17" spans="1:30" s="38" customFormat="1" ht="15">
      <c r="A17" s="266" t="s">
        <v>240</v>
      </c>
      <c r="B17" s="267"/>
      <c r="C17" s="267"/>
      <c r="E17" s="99"/>
      <c r="F17" s="99"/>
      <c r="I17" s="99"/>
      <c r="J17" s="99"/>
      <c r="M17" s="99"/>
      <c r="N17" s="99"/>
      <c r="Q17" s="99"/>
      <c r="R17" s="99"/>
      <c r="U17" s="99"/>
      <c r="V17" s="99"/>
      <c r="X17" s="268" t="s">
        <v>242</v>
      </c>
      <c r="Y17" s="268"/>
      <c r="Z17" s="268"/>
      <c r="AA17" s="268"/>
      <c r="AB17" s="268"/>
      <c r="AC17" s="268"/>
      <c r="AD17" s="268"/>
    </row>
    <row r="18" spans="1:29" s="38" customFormat="1" ht="15">
      <c r="A18" s="269" t="s">
        <v>241</v>
      </c>
      <c r="B18" s="270"/>
      <c r="C18" s="270"/>
      <c r="E18" s="99"/>
      <c r="F18" s="99"/>
      <c r="I18" s="99"/>
      <c r="J18" s="99"/>
      <c r="M18" s="99"/>
      <c r="N18" s="99"/>
      <c r="Q18" s="99"/>
      <c r="R18" s="99"/>
      <c r="U18" s="99"/>
      <c r="V18" s="99"/>
      <c r="Y18" s="99"/>
      <c r="Z18" s="99"/>
      <c r="AA18" s="268" t="s">
        <v>239</v>
      </c>
      <c r="AB18" s="271"/>
      <c r="AC18" s="271"/>
    </row>
    <row r="19" spans="5:26" s="38" customFormat="1" ht="12.75">
      <c r="E19" s="99"/>
      <c r="F19" s="99"/>
      <c r="I19" s="99"/>
      <c r="J19" s="99"/>
      <c r="M19" s="99"/>
      <c r="N19" s="99"/>
      <c r="Q19" s="99"/>
      <c r="R19" s="99"/>
      <c r="U19" s="99"/>
      <c r="V19" s="99"/>
      <c r="Y19" s="99"/>
      <c r="Z19" s="99"/>
    </row>
    <row r="20" spans="5:26" s="38" customFormat="1" ht="12.75">
      <c r="E20" s="99"/>
      <c r="F20" s="99"/>
      <c r="I20" s="99"/>
      <c r="J20" s="99"/>
      <c r="M20" s="99"/>
      <c r="N20" s="99"/>
      <c r="Q20" s="99"/>
      <c r="R20" s="99"/>
      <c r="U20" s="99"/>
      <c r="V20" s="99"/>
      <c r="Y20" s="99"/>
      <c r="Z20" s="99"/>
    </row>
    <row r="21" spans="5:26" s="38" customFormat="1" ht="12.75">
      <c r="E21" s="99"/>
      <c r="F21" s="99"/>
      <c r="I21" s="99"/>
      <c r="J21" s="99"/>
      <c r="M21" s="99"/>
      <c r="N21" s="99"/>
      <c r="Q21" s="99"/>
      <c r="R21" s="99"/>
      <c r="U21" s="99"/>
      <c r="V21" s="99"/>
      <c r="Y21" s="99"/>
      <c r="Z21" s="99"/>
    </row>
    <row r="22" spans="5:26" s="38" customFormat="1" ht="12.75">
      <c r="E22" s="99"/>
      <c r="F22" s="99"/>
      <c r="I22" s="99"/>
      <c r="J22" s="99"/>
      <c r="M22" s="99"/>
      <c r="N22" s="99"/>
      <c r="Q22" s="99"/>
      <c r="R22" s="99"/>
      <c r="U22" s="99"/>
      <c r="V22" s="99"/>
      <c r="Y22" s="99"/>
      <c r="Z22" s="99"/>
    </row>
    <row r="23" spans="5:26" s="38" customFormat="1" ht="12.75">
      <c r="E23" s="99"/>
      <c r="F23" s="99"/>
      <c r="I23" s="99"/>
      <c r="J23" s="99"/>
      <c r="M23" s="99"/>
      <c r="N23" s="99"/>
      <c r="Q23" s="99"/>
      <c r="R23" s="99"/>
      <c r="U23" s="99"/>
      <c r="V23" s="99"/>
      <c r="Y23" s="99"/>
      <c r="Z23" s="99"/>
    </row>
    <row r="24" spans="5:26" s="38" customFormat="1" ht="12.75">
      <c r="E24" s="99"/>
      <c r="F24" s="99"/>
      <c r="I24" s="99"/>
      <c r="J24" s="99"/>
      <c r="M24" s="99"/>
      <c r="N24" s="99"/>
      <c r="Q24" s="99"/>
      <c r="R24" s="99"/>
      <c r="U24" s="99"/>
      <c r="V24" s="99"/>
      <c r="Y24" s="99"/>
      <c r="Z24" s="99"/>
    </row>
    <row r="25" spans="5:26" s="38" customFormat="1" ht="12.75">
      <c r="E25" s="99"/>
      <c r="F25" s="99"/>
      <c r="I25" s="99"/>
      <c r="J25" s="99"/>
      <c r="M25" s="99"/>
      <c r="N25" s="99"/>
      <c r="Q25" s="99"/>
      <c r="R25" s="99"/>
      <c r="U25" s="99"/>
      <c r="V25" s="99"/>
      <c r="Y25" s="99"/>
      <c r="Z25" s="99"/>
    </row>
    <row r="26" spans="5:26" s="38" customFormat="1" ht="12.75">
      <c r="E26" s="99"/>
      <c r="F26" s="99"/>
      <c r="I26" s="99"/>
      <c r="J26" s="99"/>
      <c r="M26" s="99"/>
      <c r="N26" s="99"/>
      <c r="Q26" s="99"/>
      <c r="R26" s="99"/>
      <c r="U26" s="99"/>
      <c r="V26" s="99"/>
      <c r="Y26" s="99"/>
      <c r="Z26" s="99"/>
    </row>
    <row r="27" spans="5:26" s="38" customFormat="1" ht="12.75">
      <c r="E27" s="99"/>
      <c r="F27" s="99"/>
      <c r="I27" s="99"/>
      <c r="J27" s="99"/>
      <c r="M27" s="99"/>
      <c r="N27" s="99"/>
      <c r="Q27" s="99"/>
      <c r="R27" s="99"/>
      <c r="U27" s="99"/>
      <c r="V27" s="99"/>
      <c r="Y27" s="99"/>
      <c r="Z27" s="99"/>
    </row>
    <row r="28" spans="5:26" s="38" customFormat="1" ht="12.75">
      <c r="E28" s="99"/>
      <c r="F28" s="99"/>
      <c r="I28" s="99"/>
      <c r="J28" s="99"/>
      <c r="M28" s="99"/>
      <c r="N28" s="99"/>
      <c r="Q28" s="99"/>
      <c r="R28" s="99"/>
      <c r="U28" s="99"/>
      <c r="V28" s="99"/>
      <c r="Y28" s="99"/>
      <c r="Z28" s="99"/>
    </row>
    <row r="29" spans="5:26" s="38" customFormat="1" ht="12.75">
      <c r="E29" s="99"/>
      <c r="F29" s="99"/>
      <c r="I29" s="99"/>
      <c r="J29" s="99"/>
      <c r="M29" s="99"/>
      <c r="N29" s="99"/>
      <c r="Q29" s="99"/>
      <c r="R29" s="99"/>
      <c r="U29" s="99"/>
      <c r="V29" s="99"/>
      <c r="Y29" s="99"/>
      <c r="Z29" s="99"/>
    </row>
    <row r="30" spans="5:26" s="38" customFormat="1" ht="12.75">
      <c r="E30" s="99"/>
      <c r="F30" s="99"/>
      <c r="I30" s="99"/>
      <c r="J30" s="99"/>
      <c r="M30" s="99"/>
      <c r="N30" s="99"/>
      <c r="Q30" s="99"/>
      <c r="R30" s="99"/>
      <c r="U30" s="99"/>
      <c r="V30" s="99"/>
      <c r="Y30" s="99"/>
      <c r="Z30" s="99"/>
    </row>
    <row r="31" spans="5:26" s="38" customFormat="1" ht="12.75">
      <c r="E31" s="99"/>
      <c r="F31" s="99"/>
      <c r="I31" s="99"/>
      <c r="J31" s="99"/>
      <c r="M31" s="99"/>
      <c r="N31" s="99"/>
      <c r="Q31" s="99"/>
      <c r="R31" s="99"/>
      <c r="U31" s="99"/>
      <c r="V31" s="99"/>
      <c r="Y31" s="99"/>
      <c r="Z31" s="99"/>
    </row>
    <row r="32" spans="5:26" s="38" customFormat="1" ht="12.75">
      <c r="E32" s="99"/>
      <c r="F32" s="99"/>
      <c r="I32" s="99"/>
      <c r="J32" s="99"/>
      <c r="M32" s="99"/>
      <c r="N32" s="99"/>
      <c r="Q32" s="99"/>
      <c r="R32" s="99"/>
      <c r="U32" s="99"/>
      <c r="V32" s="99"/>
      <c r="Y32" s="99"/>
      <c r="Z32" s="99"/>
    </row>
    <row r="33" spans="5:26" s="38" customFormat="1" ht="12.75">
      <c r="E33" s="99"/>
      <c r="F33" s="99"/>
      <c r="I33" s="99"/>
      <c r="J33" s="99"/>
      <c r="M33" s="99"/>
      <c r="N33" s="99"/>
      <c r="Q33" s="99"/>
      <c r="R33" s="99"/>
      <c r="U33" s="99"/>
      <c r="V33" s="99"/>
      <c r="Y33" s="99"/>
      <c r="Z33" s="99"/>
    </row>
    <row r="34" spans="5:26" s="38" customFormat="1" ht="12.75">
      <c r="E34" s="99"/>
      <c r="F34" s="99"/>
      <c r="I34" s="99"/>
      <c r="J34" s="99"/>
      <c r="M34" s="99"/>
      <c r="N34" s="99"/>
      <c r="Q34" s="99"/>
      <c r="R34" s="99"/>
      <c r="U34" s="99"/>
      <c r="V34" s="99"/>
      <c r="Y34" s="99"/>
      <c r="Z34" s="99"/>
    </row>
    <row r="35" spans="5:26" s="38" customFormat="1" ht="12.75">
      <c r="E35" s="99"/>
      <c r="F35" s="99"/>
      <c r="I35" s="99"/>
      <c r="J35" s="99"/>
      <c r="M35" s="99"/>
      <c r="N35" s="99"/>
      <c r="Q35" s="99"/>
      <c r="R35" s="99"/>
      <c r="U35" s="99"/>
      <c r="V35" s="99"/>
      <c r="Y35" s="99"/>
      <c r="Z35" s="99"/>
    </row>
    <row r="36" spans="5:26" s="38" customFormat="1" ht="12.75">
      <c r="E36" s="99"/>
      <c r="F36" s="99"/>
      <c r="I36" s="99"/>
      <c r="J36" s="99"/>
      <c r="M36" s="99"/>
      <c r="N36" s="99"/>
      <c r="Q36" s="99"/>
      <c r="R36" s="99"/>
      <c r="U36" s="99"/>
      <c r="V36" s="99"/>
      <c r="Y36" s="99"/>
      <c r="Z36" s="99"/>
    </row>
    <row r="37" spans="5:26" s="38" customFormat="1" ht="12.75">
      <c r="E37" s="99"/>
      <c r="F37" s="99"/>
      <c r="I37" s="99"/>
      <c r="J37" s="99"/>
      <c r="M37" s="99"/>
      <c r="N37" s="99"/>
      <c r="Q37" s="99"/>
      <c r="R37" s="99"/>
      <c r="U37" s="99"/>
      <c r="V37" s="99"/>
      <c r="Y37" s="99"/>
      <c r="Z37" s="99"/>
    </row>
    <row r="38" spans="5:26" s="38" customFormat="1" ht="12.75">
      <c r="E38" s="99"/>
      <c r="F38" s="99"/>
      <c r="I38" s="99"/>
      <c r="J38" s="99"/>
      <c r="M38" s="99"/>
      <c r="N38" s="99"/>
      <c r="Q38" s="99"/>
      <c r="R38" s="99"/>
      <c r="U38" s="99"/>
      <c r="V38" s="99"/>
      <c r="Y38" s="99"/>
      <c r="Z38" s="99"/>
    </row>
    <row r="39" spans="5:26" s="38" customFormat="1" ht="12.75">
      <c r="E39" s="99"/>
      <c r="F39" s="99"/>
      <c r="I39" s="99"/>
      <c r="J39" s="99"/>
      <c r="M39" s="99"/>
      <c r="N39" s="99"/>
      <c r="Q39" s="99"/>
      <c r="R39" s="99"/>
      <c r="U39" s="99"/>
      <c r="V39" s="99"/>
      <c r="Y39" s="99"/>
      <c r="Z39" s="99"/>
    </row>
    <row r="40" spans="5:26" s="38" customFormat="1" ht="12.75">
      <c r="E40" s="99"/>
      <c r="F40" s="99"/>
      <c r="I40" s="99"/>
      <c r="J40" s="99"/>
      <c r="M40" s="99"/>
      <c r="N40" s="99"/>
      <c r="Q40" s="99"/>
      <c r="R40" s="99"/>
      <c r="U40" s="99"/>
      <c r="V40" s="99"/>
      <c r="Y40" s="99"/>
      <c r="Z40" s="99"/>
    </row>
    <row r="41" spans="5:26" s="38" customFormat="1" ht="12.75">
      <c r="E41" s="99"/>
      <c r="F41" s="99"/>
      <c r="I41" s="99"/>
      <c r="J41" s="99"/>
      <c r="M41" s="99"/>
      <c r="N41" s="99"/>
      <c r="Q41" s="99"/>
      <c r="R41" s="99"/>
      <c r="U41" s="99"/>
      <c r="V41" s="99"/>
      <c r="Y41" s="99"/>
      <c r="Z41" s="99"/>
    </row>
    <row r="42" spans="5:26" s="38" customFormat="1" ht="12.75">
      <c r="E42" s="99"/>
      <c r="F42" s="99"/>
      <c r="I42" s="99"/>
      <c r="J42" s="99"/>
      <c r="M42" s="99"/>
      <c r="N42" s="99"/>
      <c r="Q42" s="99"/>
      <c r="R42" s="99"/>
      <c r="U42" s="99"/>
      <c r="V42" s="99"/>
      <c r="Y42" s="99"/>
      <c r="Z42" s="99"/>
    </row>
    <row r="43" spans="5:26" s="38" customFormat="1" ht="12.75">
      <c r="E43" s="99"/>
      <c r="F43" s="99"/>
      <c r="I43" s="99"/>
      <c r="J43" s="99"/>
      <c r="M43" s="99"/>
      <c r="N43" s="99"/>
      <c r="Q43" s="99"/>
      <c r="R43" s="99"/>
      <c r="U43" s="99"/>
      <c r="V43" s="99"/>
      <c r="Y43" s="99"/>
      <c r="Z43" s="99"/>
    </row>
    <row r="44" spans="5:26" s="38" customFormat="1" ht="12.75">
      <c r="E44" s="99"/>
      <c r="F44" s="99"/>
      <c r="I44" s="99"/>
      <c r="J44" s="99"/>
      <c r="M44" s="99"/>
      <c r="N44" s="99"/>
      <c r="Q44" s="99"/>
      <c r="R44" s="99"/>
      <c r="U44" s="99"/>
      <c r="V44" s="99"/>
      <c r="Y44" s="99"/>
      <c r="Z44" s="99"/>
    </row>
    <row r="45" spans="5:26" s="38" customFormat="1" ht="12.75">
      <c r="E45" s="99"/>
      <c r="F45" s="99"/>
      <c r="I45" s="99"/>
      <c r="J45" s="99"/>
      <c r="M45" s="99"/>
      <c r="N45" s="99"/>
      <c r="Q45" s="99"/>
      <c r="R45" s="99"/>
      <c r="U45" s="99"/>
      <c r="V45" s="99"/>
      <c r="Y45" s="99"/>
      <c r="Z45" s="99"/>
    </row>
    <row r="46" spans="5:26" s="38" customFormat="1" ht="12.75">
      <c r="E46" s="99"/>
      <c r="F46" s="99"/>
      <c r="I46" s="99"/>
      <c r="J46" s="99"/>
      <c r="M46" s="99"/>
      <c r="N46" s="99"/>
      <c r="Q46" s="99"/>
      <c r="R46" s="99"/>
      <c r="U46" s="99"/>
      <c r="V46" s="99"/>
      <c r="Y46" s="99"/>
      <c r="Z46" s="99"/>
    </row>
    <row r="47" spans="5:26" s="38" customFormat="1" ht="12.75">
      <c r="E47" s="99"/>
      <c r="F47" s="99"/>
      <c r="I47" s="99"/>
      <c r="J47" s="99"/>
      <c r="M47" s="99"/>
      <c r="N47" s="99"/>
      <c r="Q47" s="99"/>
      <c r="R47" s="99"/>
      <c r="U47" s="99"/>
      <c r="V47" s="99"/>
      <c r="Y47" s="99"/>
      <c r="Z47" s="99"/>
    </row>
    <row r="48" spans="5:26" s="38" customFormat="1" ht="12.75">
      <c r="E48" s="99"/>
      <c r="F48" s="99"/>
      <c r="I48" s="99"/>
      <c r="J48" s="99"/>
      <c r="M48" s="99"/>
      <c r="N48" s="99"/>
      <c r="Q48" s="99"/>
      <c r="R48" s="99"/>
      <c r="U48" s="99"/>
      <c r="V48" s="99"/>
      <c r="Y48" s="99"/>
      <c r="Z48" s="99"/>
    </row>
    <row r="49" spans="5:26" s="38" customFormat="1" ht="12.75">
      <c r="E49" s="99"/>
      <c r="F49" s="99"/>
      <c r="I49" s="99"/>
      <c r="J49" s="99"/>
      <c r="M49" s="99"/>
      <c r="N49" s="99"/>
      <c r="Q49" s="99"/>
      <c r="R49" s="99"/>
      <c r="U49" s="99"/>
      <c r="V49" s="99"/>
      <c r="Y49" s="99"/>
      <c r="Z49" s="99"/>
    </row>
    <row r="50" spans="5:26" s="38" customFormat="1" ht="12.75">
      <c r="E50" s="99"/>
      <c r="F50" s="99"/>
      <c r="I50" s="99"/>
      <c r="J50" s="99"/>
      <c r="M50" s="99"/>
      <c r="N50" s="99"/>
      <c r="Q50" s="99"/>
      <c r="R50" s="99"/>
      <c r="U50" s="99"/>
      <c r="V50" s="99"/>
      <c r="Y50" s="99"/>
      <c r="Z50" s="99"/>
    </row>
    <row r="51" spans="5:26" s="38" customFormat="1" ht="12.75">
      <c r="E51" s="99"/>
      <c r="F51" s="99"/>
      <c r="I51" s="99"/>
      <c r="J51" s="99"/>
      <c r="M51" s="99"/>
      <c r="N51" s="99"/>
      <c r="Q51" s="99"/>
      <c r="R51" s="99"/>
      <c r="U51" s="99"/>
      <c r="V51" s="99"/>
      <c r="Y51" s="99"/>
      <c r="Z51" s="99"/>
    </row>
    <row r="52" spans="5:26" s="38" customFormat="1" ht="12.75">
      <c r="E52" s="99"/>
      <c r="F52" s="99"/>
      <c r="I52" s="99"/>
      <c r="J52" s="99"/>
      <c r="M52" s="99"/>
      <c r="N52" s="99"/>
      <c r="Q52" s="99"/>
      <c r="R52" s="99"/>
      <c r="U52" s="99"/>
      <c r="V52" s="99"/>
      <c r="Y52" s="99"/>
      <c r="Z52" s="99"/>
    </row>
    <row r="53" spans="5:26" s="38" customFormat="1" ht="12.75">
      <c r="E53" s="99"/>
      <c r="F53" s="99"/>
      <c r="I53" s="99"/>
      <c r="J53" s="99"/>
      <c r="M53" s="99"/>
      <c r="N53" s="99"/>
      <c r="Q53" s="99"/>
      <c r="R53" s="99"/>
      <c r="U53" s="99"/>
      <c r="V53" s="99"/>
      <c r="Y53" s="99"/>
      <c r="Z53" s="99"/>
    </row>
    <row r="54" spans="5:26" s="38" customFormat="1" ht="12.75">
      <c r="E54" s="99"/>
      <c r="F54" s="99"/>
      <c r="I54" s="99"/>
      <c r="J54" s="99"/>
      <c r="M54" s="99"/>
      <c r="N54" s="99"/>
      <c r="Q54" s="99"/>
      <c r="R54" s="99"/>
      <c r="U54" s="99"/>
      <c r="V54" s="99"/>
      <c r="Y54" s="99"/>
      <c r="Z54" s="99"/>
    </row>
    <row r="55" spans="5:26" s="38" customFormat="1" ht="12.75">
      <c r="E55" s="99"/>
      <c r="F55" s="99"/>
      <c r="I55" s="99"/>
      <c r="J55" s="99"/>
      <c r="M55" s="99"/>
      <c r="N55" s="99"/>
      <c r="Q55" s="99"/>
      <c r="R55" s="99"/>
      <c r="U55" s="99"/>
      <c r="V55" s="99"/>
      <c r="Y55" s="99"/>
      <c r="Z55" s="99"/>
    </row>
    <row r="56" spans="5:26" s="38" customFormat="1" ht="12.75">
      <c r="E56" s="99"/>
      <c r="F56" s="99"/>
      <c r="I56" s="99"/>
      <c r="J56" s="99"/>
      <c r="M56" s="99"/>
      <c r="N56" s="99"/>
      <c r="Q56" s="99"/>
      <c r="R56" s="99"/>
      <c r="U56" s="99"/>
      <c r="V56" s="99"/>
      <c r="Y56" s="99"/>
      <c r="Z56" s="99"/>
    </row>
    <row r="57" spans="5:26" s="38" customFormat="1" ht="12.75">
      <c r="E57" s="99"/>
      <c r="F57" s="99"/>
      <c r="I57" s="99"/>
      <c r="J57" s="99"/>
      <c r="M57" s="99"/>
      <c r="N57" s="99"/>
      <c r="Q57" s="99"/>
      <c r="R57" s="99"/>
      <c r="U57" s="99"/>
      <c r="V57" s="99"/>
      <c r="Y57" s="99"/>
      <c r="Z57" s="99"/>
    </row>
    <row r="58" spans="5:26" s="38" customFormat="1" ht="12.75">
      <c r="E58" s="99"/>
      <c r="F58" s="99"/>
      <c r="I58" s="99"/>
      <c r="J58" s="99"/>
      <c r="M58" s="99"/>
      <c r="N58" s="99"/>
      <c r="Q58" s="99"/>
      <c r="R58" s="99"/>
      <c r="U58" s="99"/>
      <c r="V58" s="99"/>
      <c r="Y58" s="99"/>
      <c r="Z58" s="99"/>
    </row>
    <row r="59" spans="5:26" s="38" customFormat="1" ht="12.75">
      <c r="E59" s="99"/>
      <c r="F59" s="99"/>
      <c r="I59" s="99"/>
      <c r="J59" s="99"/>
      <c r="M59" s="99"/>
      <c r="N59" s="99"/>
      <c r="Q59" s="99"/>
      <c r="R59" s="99"/>
      <c r="U59" s="99"/>
      <c r="V59" s="99"/>
      <c r="Y59" s="99"/>
      <c r="Z59" s="99"/>
    </row>
    <row r="60" spans="5:26" s="38" customFormat="1" ht="12.75">
      <c r="E60" s="99"/>
      <c r="F60" s="99"/>
      <c r="I60" s="99"/>
      <c r="J60" s="99"/>
      <c r="M60" s="99"/>
      <c r="N60" s="99"/>
      <c r="Q60" s="99"/>
      <c r="R60" s="99"/>
      <c r="U60" s="99"/>
      <c r="V60" s="99"/>
      <c r="Y60" s="99"/>
      <c r="Z60" s="99"/>
    </row>
    <row r="61" spans="5:26" s="38" customFormat="1" ht="12.75">
      <c r="E61" s="99"/>
      <c r="F61" s="99"/>
      <c r="I61" s="99"/>
      <c r="J61" s="99"/>
      <c r="M61" s="99"/>
      <c r="N61" s="99"/>
      <c r="Q61" s="99"/>
      <c r="R61" s="99"/>
      <c r="U61" s="99"/>
      <c r="V61" s="99"/>
      <c r="Y61" s="99"/>
      <c r="Z61" s="99"/>
    </row>
    <row r="62" spans="5:26" s="38" customFormat="1" ht="12.75">
      <c r="E62" s="99"/>
      <c r="F62" s="99"/>
      <c r="I62" s="99"/>
      <c r="J62" s="99"/>
      <c r="M62" s="99"/>
      <c r="N62" s="99"/>
      <c r="Q62" s="99"/>
      <c r="R62" s="99"/>
      <c r="U62" s="99"/>
      <c r="V62" s="99"/>
      <c r="Y62" s="99"/>
      <c r="Z62" s="99"/>
    </row>
    <row r="63" spans="5:26" s="38" customFormat="1" ht="12.75">
      <c r="E63" s="99"/>
      <c r="F63" s="99"/>
      <c r="I63" s="99"/>
      <c r="J63" s="99"/>
      <c r="M63" s="99"/>
      <c r="N63" s="99"/>
      <c r="Q63" s="99"/>
      <c r="R63" s="99"/>
      <c r="U63" s="99"/>
      <c r="V63" s="99"/>
      <c r="Y63" s="99"/>
      <c r="Z63" s="99"/>
    </row>
    <row r="64" spans="5:26" s="38" customFormat="1" ht="12.75">
      <c r="E64" s="99"/>
      <c r="F64" s="99"/>
      <c r="I64" s="99"/>
      <c r="J64" s="99"/>
      <c r="M64" s="99"/>
      <c r="N64" s="99"/>
      <c r="Q64" s="99"/>
      <c r="R64" s="99"/>
      <c r="U64" s="99"/>
      <c r="V64" s="99"/>
      <c r="Y64" s="99"/>
      <c r="Z64" s="99"/>
    </row>
    <row r="65" spans="5:26" s="38" customFormat="1" ht="12.75">
      <c r="E65" s="99"/>
      <c r="F65" s="99"/>
      <c r="I65" s="99"/>
      <c r="J65" s="99"/>
      <c r="M65" s="99"/>
      <c r="N65" s="99"/>
      <c r="Q65" s="99"/>
      <c r="R65" s="99"/>
      <c r="U65" s="99"/>
      <c r="V65" s="99"/>
      <c r="Y65" s="99"/>
      <c r="Z65" s="99"/>
    </row>
    <row r="66" spans="5:26" s="38" customFormat="1" ht="12.75">
      <c r="E66" s="99"/>
      <c r="F66" s="99"/>
      <c r="I66" s="99"/>
      <c r="J66" s="99"/>
      <c r="M66" s="99"/>
      <c r="N66" s="99"/>
      <c r="Q66" s="99"/>
      <c r="R66" s="99"/>
      <c r="U66" s="99"/>
      <c r="V66" s="99"/>
      <c r="Y66" s="99"/>
      <c r="Z66" s="99"/>
    </row>
    <row r="67" spans="5:26" s="38" customFormat="1" ht="12.75">
      <c r="E67" s="99"/>
      <c r="F67" s="99"/>
      <c r="I67" s="99"/>
      <c r="J67" s="99"/>
      <c r="M67" s="99"/>
      <c r="N67" s="99"/>
      <c r="Q67" s="99"/>
      <c r="R67" s="99"/>
      <c r="U67" s="99"/>
      <c r="V67" s="99"/>
      <c r="Y67" s="99"/>
      <c r="Z67" s="99"/>
    </row>
    <row r="68" spans="5:26" s="38" customFormat="1" ht="12.75">
      <c r="E68" s="99"/>
      <c r="F68" s="99"/>
      <c r="I68" s="99"/>
      <c r="J68" s="99"/>
      <c r="M68" s="99"/>
      <c r="N68" s="99"/>
      <c r="Q68" s="99"/>
      <c r="R68" s="99"/>
      <c r="U68" s="99"/>
      <c r="V68" s="99"/>
      <c r="Y68" s="99"/>
      <c r="Z68" s="99"/>
    </row>
    <row r="69" spans="5:26" s="38" customFormat="1" ht="12.75">
      <c r="E69" s="99"/>
      <c r="F69" s="99"/>
      <c r="I69" s="99"/>
      <c r="J69" s="99"/>
      <c r="M69" s="99"/>
      <c r="N69" s="99"/>
      <c r="Q69" s="99"/>
      <c r="R69" s="99"/>
      <c r="U69" s="99"/>
      <c r="V69" s="99"/>
      <c r="Y69" s="99"/>
      <c r="Z69" s="99"/>
    </row>
    <row r="70" spans="5:26" s="38" customFormat="1" ht="12.75">
      <c r="E70" s="99"/>
      <c r="F70" s="99"/>
      <c r="I70" s="99"/>
      <c r="J70" s="99"/>
      <c r="M70" s="99"/>
      <c r="N70" s="99"/>
      <c r="Q70" s="99"/>
      <c r="R70" s="99"/>
      <c r="U70" s="99"/>
      <c r="V70" s="99"/>
      <c r="Y70" s="99"/>
      <c r="Z70" s="99"/>
    </row>
    <row r="71" spans="5:26" s="38" customFormat="1" ht="12.75">
      <c r="E71" s="99"/>
      <c r="F71" s="99"/>
      <c r="I71" s="99"/>
      <c r="J71" s="99"/>
      <c r="M71" s="99"/>
      <c r="N71" s="99"/>
      <c r="Q71" s="99"/>
      <c r="R71" s="99"/>
      <c r="U71" s="99"/>
      <c r="V71" s="99"/>
      <c r="Y71" s="99"/>
      <c r="Z71" s="99"/>
    </row>
    <row r="72" spans="5:26" s="38" customFormat="1" ht="12.75">
      <c r="E72" s="99"/>
      <c r="F72" s="99"/>
      <c r="I72" s="99"/>
      <c r="J72" s="99"/>
      <c r="M72" s="99"/>
      <c r="N72" s="99"/>
      <c r="Q72" s="99"/>
      <c r="R72" s="99"/>
      <c r="U72" s="99"/>
      <c r="V72" s="99"/>
      <c r="Y72" s="99"/>
      <c r="Z72" s="99"/>
    </row>
    <row r="73" spans="5:26" s="38" customFormat="1" ht="12.75">
      <c r="E73" s="99"/>
      <c r="F73" s="99"/>
      <c r="I73" s="99"/>
      <c r="J73" s="99"/>
      <c r="M73" s="99"/>
      <c r="N73" s="99"/>
      <c r="Q73" s="99"/>
      <c r="R73" s="99"/>
      <c r="U73" s="99"/>
      <c r="V73" s="99"/>
      <c r="Y73" s="99"/>
      <c r="Z73" s="99"/>
    </row>
    <row r="74" spans="5:26" s="38" customFormat="1" ht="12.75">
      <c r="E74" s="99"/>
      <c r="F74" s="99"/>
      <c r="I74" s="99"/>
      <c r="J74" s="99"/>
      <c r="M74" s="99"/>
      <c r="N74" s="99"/>
      <c r="Q74" s="99"/>
      <c r="R74" s="99"/>
      <c r="U74" s="99"/>
      <c r="V74" s="99"/>
      <c r="Y74" s="99"/>
      <c r="Z74" s="99"/>
    </row>
  </sheetData>
  <sheetProtection/>
  <mergeCells count="6">
    <mergeCell ref="X14:AC14"/>
    <mergeCell ref="X15:AC15"/>
    <mergeCell ref="A17:C17"/>
    <mergeCell ref="X17:AD17"/>
    <mergeCell ref="A18:C18"/>
    <mergeCell ref="AA18:AC18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B25" sqref="B25:F32"/>
    </sheetView>
  </sheetViews>
  <sheetFormatPr defaultColWidth="9.140625" defaultRowHeight="12.75"/>
  <cols>
    <col min="1" max="1" width="2.57421875" style="0" customWidth="1"/>
    <col min="2" max="2" width="23.8515625" style="0" customWidth="1"/>
    <col min="3" max="3" width="8.57421875" style="0" customWidth="1"/>
    <col min="4" max="4" width="6.7109375" style="0" customWidth="1"/>
    <col min="5" max="5" width="10.00390625" style="0" customWidth="1"/>
    <col min="6" max="6" width="8.421875" style="0" customWidth="1"/>
  </cols>
  <sheetData>
    <row r="1" spans="2:7" ht="15.75">
      <c r="B1" s="1" t="s">
        <v>114</v>
      </c>
      <c r="C1" s="8" t="s">
        <v>192</v>
      </c>
      <c r="E1" s="1"/>
      <c r="G1" s="1" t="s">
        <v>210</v>
      </c>
    </row>
    <row r="2" ht="15.75">
      <c r="A2" s="8" t="s">
        <v>24</v>
      </c>
    </row>
    <row r="3" spans="2:7" s="142" customFormat="1" ht="12.75" customHeight="1">
      <c r="B3" s="143"/>
      <c r="C3" s="144" t="s">
        <v>212</v>
      </c>
      <c r="D3" s="19" t="s">
        <v>115</v>
      </c>
      <c r="E3" s="19" t="s">
        <v>184</v>
      </c>
      <c r="F3" s="145" t="s">
        <v>214</v>
      </c>
      <c r="G3" s="146"/>
    </row>
    <row r="4" spans="2:7" s="142" customFormat="1" ht="12.75" customHeight="1">
      <c r="B4" s="143"/>
      <c r="C4" s="144"/>
      <c r="D4" s="19"/>
      <c r="E4" s="19"/>
      <c r="F4" s="145"/>
      <c r="G4" s="146"/>
    </row>
    <row r="5" spans="1:6" s="158" customFormat="1" ht="12.75" customHeight="1">
      <c r="A5" s="163">
        <v>8</v>
      </c>
      <c r="B5" s="164" t="s">
        <v>62</v>
      </c>
      <c r="C5" s="165">
        <v>1993</v>
      </c>
      <c r="D5" s="166" t="s">
        <v>81</v>
      </c>
      <c r="E5" s="52" t="s">
        <v>188</v>
      </c>
      <c r="F5" s="167">
        <v>13.7</v>
      </c>
    </row>
    <row r="6" spans="1:6" s="158" customFormat="1" ht="12.75" customHeight="1">
      <c r="A6" s="158">
        <v>1</v>
      </c>
      <c r="B6" s="164" t="s">
        <v>84</v>
      </c>
      <c r="C6" s="168">
        <v>1992</v>
      </c>
      <c r="D6" s="166" t="s">
        <v>81</v>
      </c>
      <c r="E6" s="52" t="s">
        <v>189</v>
      </c>
      <c r="F6" s="167">
        <v>13.8</v>
      </c>
    </row>
    <row r="7" spans="1:6" s="158" customFormat="1" ht="12.75" customHeight="1">
      <c r="A7" s="158">
        <v>2</v>
      </c>
      <c r="B7" s="159" t="s">
        <v>69</v>
      </c>
      <c r="C7" s="160">
        <v>1989</v>
      </c>
      <c r="D7" s="161" t="s">
        <v>81</v>
      </c>
      <c r="E7" s="171" t="s">
        <v>187</v>
      </c>
      <c r="F7" s="162">
        <v>13.5</v>
      </c>
    </row>
    <row r="8" spans="1:6" s="163" customFormat="1" ht="12.75" customHeight="1">
      <c r="A8" s="158">
        <v>3</v>
      </c>
      <c r="B8" s="159" t="s">
        <v>71</v>
      </c>
      <c r="C8" s="160">
        <v>1989</v>
      </c>
      <c r="D8" s="161" t="s">
        <v>81</v>
      </c>
      <c r="E8" s="171" t="s">
        <v>187</v>
      </c>
      <c r="F8" s="162">
        <v>13.3</v>
      </c>
    </row>
    <row r="9" spans="1:6" s="163" customFormat="1" ht="12.75" customHeight="1">
      <c r="A9" s="163">
        <v>4</v>
      </c>
      <c r="B9" s="159" t="s">
        <v>78</v>
      </c>
      <c r="C9" s="160">
        <v>1992</v>
      </c>
      <c r="D9" s="161" t="s">
        <v>81</v>
      </c>
      <c r="E9" s="171" t="s">
        <v>186</v>
      </c>
      <c r="F9" s="162">
        <v>13.1</v>
      </c>
    </row>
    <row r="10" spans="1:6" s="163" customFormat="1" ht="12.75" customHeight="1">
      <c r="A10" s="163">
        <v>5</v>
      </c>
      <c r="B10" s="164" t="s">
        <v>57</v>
      </c>
      <c r="C10" s="165">
        <v>1992</v>
      </c>
      <c r="D10" s="166" t="s">
        <v>81</v>
      </c>
      <c r="E10" s="52" t="s">
        <v>125</v>
      </c>
      <c r="F10" s="167">
        <v>14.9</v>
      </c>
    </row>
    <row r="11" spans="1:6" s="163" customFormat="1" ht="12.75" customHeight="1">
      <c r="A11" s="163">
        <v>6</v>
      </c>
      <c r="B11" s="164" t="s">
        <v>83</v>
      </c>
      <c r="C11" s="165">
        <v>1986</v>
      </c>
      <c r="D11" s="166" t="s">
        <v>81</v>
      </c>
      <c r="E11" s="52" t="s">
        <v>189</v>
      </c>
      <c r="F11" s="167">
        <v>12.5</v>
      </c>
    </row>
    <row r="12" spans="1:6" s="163" customFormat="1" ht="12.75" customHeight="1">
      <c r="A12" s="163">
        <v>7</v>
      </c>
      <c r="B12" s="164" t="s">
        <v>58</v>
      </c>
      <c r="C12" s="165">
        <v>1990</v>
      </c>
      <c r="D12" s="166" t="s">
        <v>81</v>
      </c>
      <c r="E12" s="52" t="s">
        <v>125</v>
      </c>
      <c r="F12" s="167">
        <v>13.4</v>
      </c>
    </row>
    <row r="13" spans="1:5" ht="15.75">
      <c r="A13" s="8" t="s">
        <v>117</v>
      </c>
      <c r="E13" s="172"/>
    </row>
    <row r="14" spans="2:7" s="142" customFormat="1" ht="12.75" customHeight="1">
      <c r="B14" s="143"/>
      <c r="C14" s="144" t="s">
        <v>212</v>
      </c>
      <c r="D14" s="19" t="s">
        <v>115</v>
      </c>
      <c r="E14" s="52" t="s">
        <v>184</v>
      </c>
      <c r="F14" s="145" t="s">
        <v>214</v>
      </c>
      <c r="G14" s="146"/>
    </row>
    <row r="15" spans="1:6" s="158" customFormat="1" ht="12.75" customHeight="1">
      <c r="A15" s="158">
        <v>1</v>
      </c>
      <c r="B15" s="164" t="s">
        <v>57</v>
      </c>
      <c r="C15" s="168">
        <v>1992</v>
      </c>
      <c r="D15" s="166" t="s">
        <v>81</v>
      </c>
      <c r="E15" s="52" t="s">
        <v>125</v>
      </c>
      <c r="F15" s="167">
        <v>15.4</v>
      </c>
    </row>
    <row r="16" spans="1:6" s="158" customFormat="1" ht="12.75" customHeight="1">
      <c r="A16" s="158">
        <v>2</v>
      </c>
      <c r="B16" s="159" t="s">
        <v>73</v>
      </c>
      <c r="C16" s="160">
        <v>1981</v>
      </c>
      <c r="D16" s="161" t="s">
        <v>81</v>
      </c>
      <c r="E16" s="171" t="s">
        <v>133</v>
      </c>
      <c r="F16" s="162">
        <v>15.3</v>
      </c>
    </row>
    <row r="17" spans="1:6" s="158" customFormat="1" ht="12.75" customHeight="1">
      <c r="A17" s="158">
        <v>3</v>
      </c>
      <c r="B17" s="159" t="s">
        <v>185</v>
      </c>
      <c r="C17" s="160">
        <v>1989</v>
      </c>
      <c r="D17" s="161" t="s">
        <v>81</v>
      </c>
      <c r="E17" s="171" t="s">
        <v>133</v>
      </c>
      <c r="F17" s="162">
        <v>13</v>
      </c>
    </row>
    <row r="18" spans="1:6" s="163" customFormat="1" ht="12.75" customHeight="1">
      <c r="A18" s="163">
        <v>4</v>
      </c>
      <c r="B18" s="159" t="s">
        <v>60</v>
      </c>
      <c r="C18" s="160">
        <v>1993</v>
      </c>
      <c r="D18" s="161" t="s">
        <v>81</v>
      </c>
      <c r="E18" s="171" t="s">
        <v>125</v>
      </c>
      <c r="F18" s="162">
        <v>13</v>
      </c>
    </row>
    <row r="19" spans="1:6" s="163" customFormat="1" ht="12.75" customHeight="1">
      <c r="A19" s="163">
        <v>5</v>
      </c>
      <c r="B19" s="164" t="s">
        <v>78</v>
      </c>
      <c r="C19" s="165">
        <v>1992</v>
      </c>
      <c r="D19" s="166" t="s">
        <v>81</v>
      </c>
      <c r="E19" s="52" t="s">
        <v>124</v>
      </c>
      <c r="F19" s="167">
        <v>12.9</v>
      </c>
    </row>
    <row r="20" spans="1:6" s="163" customFormat="1" ht="12.75" customHeight="1">
      <c r="A20" s="163">
        <v>6</v>
      </c>
      <c r="B20" s="164" t="s">
        <v>85</v>
      </c>
      <c r="C20" s="165">
        <v>1989</v>
      </c>
      <c r="D20" s="166" t="s">
        <v>81</v>
      </c>
      <c r="E20" s="52" t="s">
        <v>189</v>
      </c>
      <c r="F20" s="167">
        <v>12.7</v>
      </c>
    </row>
    <row r="21" spans="1:6" s="163" customFormat="1" ht="12.75" customHeight="1">
      <c r="A21" s="163">
        <v>7</v>
      </c>
      <c r="B21" s="164" t="s">
        <v>83</v>
      </c>
      <c r="C21" s="165">
        <v>1986</v>
      </c>
      <c r="D21" s="166" t="s">
        <v>81</v>
      </c>
      <c r="E21" s="52" t="s">
        <v>189</v>
      </c>
      <c r="F21" s="167">
        <v>12.4</v>
      </c>
    </row>
    <row r="22" spans="1:6" s="163" customFormat="1" ht="12.75" customHeight="1">
      <c r="A22" s="163">
        <v>8</v>
      </c>
      <c r="B22" s="164" t="s">
        <v>71</v>
      </c>
      <c r="C22" s="165">
        <v>1989</v>
      </c>
      <c r="D22" s="166" t="s">
        <v>81</v>
      </c>
      <c r="E22" s="52" t="s">
        <v>187</v>
      </c>
      <c r="F22" s="167">
        <v>12.4</v>
      </c>
    </row>
    <row r="23" spans="1:5" ht="15.75">
      <c r="A23" s="8" t="s">
        <v>34</v>
      </c>
      <c r="E23" s="172"/>
    </row>
    <row r="24" spans="2:7" s="142" customFormat="1" ht="12.75" customHeight="1">
      <c r="B24" s="143"/>
      <c r="C24" s="144" t="s">
        <v>212</v>
      </c>
      <c r="D24" s="19" t="s">
        <v>115</v>
      </c>
      <c r="E24" s="52" t="s">
        <v>184</v>
      </c>
      <c r="F24" s="145" t="s">
        <v>214</v>
      </c>
      <c r="G24" s="146"/>
    </row>
    <row r="25" spans="1:6" s="158" customFormat="1" ht="12.75" customHeight="1">
      <c r="A25" s="158">
        <v>1</v>
      </c>
      <c r="B25" s="159" t="s">
        <v>86</v>
      </c>
      <c r="C25" s="160">
        <v>1991</v>
      </c>
      <c r="D25" s="161" t="s">
        <v>81</v>
      </c>
      <c r="E25" s="171" t="s">
        <v>121</v>
      </c>
      <c r="F25" s="162">
        <v>12.8</v>
      </c>
    </row>
    <row r="26" spans="1:6" s="158" customFormat="1" ht="12.75" customHeight="1">
      <c r="A26" s="158">
        <v>2</v>
      </c>
      <c r="B26" s="159" t="s">
        <v>83</v>
      </c>
      <c r="C26" s="160">
        <v>1986</v>
      </c>
      <c r="D26" s="161" t="s">
        <v>81</v>
      </c>
      <c r="E26" s="171" t="s">
        <v>121</v>
      </c>
      <c r="F26" s="162">
        <v>12.7</v>
      </c>
    </row>
    <row r="27" spans="1:6" s="158" customFormat="1" ht="12.75" customHeight="1">
      <c r="A27" s="158">
        <v>3</v>
      </c>
      <c r="B27" s="159" t="s">
        <v>185</v>
      </c>
      <c r="C27" s="160">
        <v>1989</v>
      </c>
      <c r="D27" s="161" t="s">
        <v>81</v>
      </c>
      <c r="E27" s="171" t="s">
        <v>133</v>
      </c>
      <c r="F27" s="162">
        <v>12.4</v>
      </c>
    </row>
    <row r="28" spans="1:6" s="163" customFormat="1" ht="12.75" customHeight="1">
      <c r="A28" s="163">
        <v>4</v>
      </c>
      <c r="B28" s="164" t="s">
        <v>85</v>
      </c>
      <c r="C28" s="165">
        <v>1989</v>
      </c>
      <c r="D28" s="166" t="s">
        <v>81</v>
      </c>
      <c r="E28" s="52" t="s">
        <v>121</v>
      </c>
      <c r="F28" s="167">
        <v>12.3</v>
      </c>
    </row>
    <row r="29" spans="1:6" s="163" customFormat="1" ht="12.75" customHeight="1">
      <c r="A29" s="163">
        <v>5</v>
      </c>
      <c r="B29" s="164" t="s">
        <v>71</v>
      </c>
      <c r="C29" s="165">
        <v>1989</v>
      </c>
      <c r="D29" s="166" t="s">
        <v>81</v>
      </c>
      <c r="E29" s="52" t="s">
        <v>187</v>
      </c>
      <c r="F29" s="167">
        <v>12.2</v>
      </c>
    </row>
    <row r="30" spans="1:6" s="163" customFormat="1" ht="12.75" customHeight="1">
      <c r="A30" s="163">
        <v>6</v>
      </c>
      <c r="B30" s="164" t="s">
        <v>78</v>
      </c>
      <c r="C30" s="165">
        <v>1992</v>
      </c>
      <c r="D30" s="166" t="s">
        <v>81</v>
      </c>
      <c r="E30" s="52" t="s">
        <v>124</v>
      </c>
      <c r="F30" s="167">
        <v>12.1</v>
      </c>
    </row>
    <row r="31" spans="1:6" s="163" customFormat="1" ht="12.75" customHeight="1">
      <c r="A31" s="163">
        <v>7</v>
      </c>
      <c r="B31" s="164" t="s">
        <v>57</v>
      </c>
      <c r="C31" s="165">
        <v>1992</v>
      </c>
      <c r="D31" s="166" t="s">
        <v>81</v>
      </c>
      <c r="E31" s="52" t="s">
        <v>125</v>
      </c>
      <c r="F31" s="167">
        <v>12.1</v>
      </c>
    </row>
    <row r="32" spans="1:6" s="163" customFormat="1" ht="12.75" customHeight="1">
      <c r="A32" s="163">
        <v>8</v>
      </c>
      <c r="B32" s="164" t="s">
        <v>63</v>
      </c>
      <c r="C32" s="165">
        <v>1987</v>
      </c>
      <c r="D32" s="166" t="s">
        <v>81</v>
      </c>
      <c r="E32" s="52" t="s">
        <v>190</v>
      </c>
      <c r="F32" s="167">
        <v>13.15</v>
      </c>
    </row>
    <row r="33" spans="1:5" ht="15.75">
      <c r="A33" s="8" t="s">
        <v>40</v>
      </c>
      <c r="E33" s="172"/>
    </row>
    <row r="34" spans="2:7" s="142" customFormat="1" ht="12.75" customHeight="1">
      <c r="B34" s="143"/>
      <c r="C34" s="144" t="s">
        <v>212</v>
      </c>
      <c r="D34" s="19" t="s">
        <v>115</v>
      </c>
      <c r="E34" s="52" t="s">
        <v>184</v>
      </c>
      <c r="F34" s="145" t="s">
        <v>214</v>
      </c>
      <c r="G34" s="146"/>
    </row>
    <row r="35" spans="1:6" s="158" customFormat="1" ht="12.75" customHeight="1">
      <c r="A35" s="158">
        <v>1</v>
      </c>
      <c r="B35" s="159" t="s">
        <v>62</v>
      </c>
      <c r="C35" s="160">
        <v>1986</v>
      </c>
      <c r="D35" s="161" t="s">
        <v>81</v>
      </c>
      <c r="E35" s="171" t="s">
        <v>188</v>
      </c>
      <c r="F35" s="162">
        <v>13.8</v>
      </c>
    </row>
    <row r="36" spans="1:6" s="158" customFormat="1" ht="12.75" customHeight="1">
      <c r="A36" s="158">
        <v>1</v>
      </c>
      <c r="B36" s="159" t="s">
        <v>83</v>
      </c>
      <c r="C36" s="160">
        <v>1993</v>
      </c>
      <c r="D36" s="161" t="s">
        <v>81</v>
      </c>
      <c r="E36" s="171" t="s">
        <v>189</v>
      </c>
      <c r="F36" s="162">
        <v>13.8</v>
      </c>
    </row>
    <row r="37" spans="1:6" s="158" customFormat="1" ht="12.75" customHeight="1">
      <c r="A37" s="158">
        <v>3</v>
      </c>
      <c r="B37" s="159" t="s">
        <v>58</v>
      </c>
      <c r="C37" s="160">
        <v>1990</v>
      </c>
      <c r="D37" s="161" t="s">
        <v>81</v>
      </c>
      <c r="E37" s="171" t="s">
        <v>119</v>
      </c>
      <c r="F37" s="162">
        <v>13.55</v>
      </c>
    </row>
    <row r="38" spans="1:6" s="163" customFormat="1" ht="12.75" customHeight="1">
      <c r="A38" s="163">
        <v>4</v>
      </c>
      <c r="B38" s="164" t="s">
        <v>63</v>
      </c>
      <c r="C38" s="165">
        <v>1978</v>
      </c>
      <c r="D38" s="166" t="s">
        <v>81</v>
      </c>
      <c r="E38" s="52" t="s">
        <v>190</v>
      </c>
      <c r="F38" s="167">
        <v>13.4</v>
      </c>
    </row>
    <row r="39" spans="1:6" s="163" customFormat="1" ht="12.75" customHeight="1">
      <c r="A39" s="163">
        <v>5</v>
      </c>
      <c r="B39" s="164" t="s">
        <v>60</v>
      </c>
      <c r="C39" s="165">
        <v>1993</v>
      </c>
      <c r="D39" s="166" t="s">
        <v>81</v>
      </c>
      <c r="E39" s="52" t="s">
        <v>119</v>
      </c>
      <c r="F39" s="167">
        <v>13.25</v>
      </c>
    </row>
    <row r="40" spans="1:6" s="163" customFormat="1" ht="12.75" customHeight="1">
      <c r="A40" s="163">
        <v>6</v>
      </c>
      <c r="B40" s="164" t="s">
        <v>74</v>
      </c>
      <c r="C40" s="169">
        <v>1990</v>
      </c>
      <c r="D40" s="166" t="s">
        <v>81</v>
      </c>
      <c r="E40" s="52" t="s">
        <v>133</v>
      </c>
      <c r="F40" s="167">
        <v>12.9</v>
      </c>
    </row>
    <row r="41" spans="1:6" s="163" customFormat="1" ht="12.75" customHeight="1">
      <c r="A41" s="163">
        <v>7</v>
      </c>
      <c r="B41" s="164" t="s">
        <v>66</v>
      </c>
      <c r="C41" s="166">
        <v>1991</v>
      </c>
      <c r="D41" s="166" t="s">
        <v>81</v>
      </c>
      <c r="E41" s="52" t="s">
        <v>190</v>
      </c>
      <c r="F41" s="167">
        <v>12.7</v>
      </c>
    </row>
    <row r="42" spans="1:5" ht="15.75">
      <c r="A42" s="8" t="s">
        <v>45</v>
      </c>
      <c r="E42" s="172"/>
    </row>
    <row r="43" spans="2:7" s="142" customFormat="1" ht="12.75" customHeight="1">
      <c r="B43" s="143"/>
      <c r="C43" s="144" t="s">
        <v>212</v>
      </c>
      <c r="D43" s="19" t="s">
        <v>115</v>
      </c>
      <c r="E43" s="52" t="s">
        <v>184</v>
      </c>
      <c r="F43" s="145" t="s">
        <v>214</v>
      </c>
      <c r="G43" s="146"/>
    </row>
    <row r="44" spans="1:6" s="158" customFormat="1" ht="12.75" customHeight="1">
      <c r="A44" s="158">
        <v>1</v>
      </c>
      <c r="B44" s="159" t="s">
        <v>83</v>
      </c>
      <c r="C44" s="170">
        <v>1986</v>
      </c>
      <c r="D44" s="161" t="s">
        <v>81</v>
      </c>
      <c r="E44" s="171" t="s">
        <v>121</v>
      </c>
      <c r="F44" s="162">
        <v>13.55</v>
      </c>
    </row>
    <row r="45" spans="1:6" s="158" customFormat="1" ht="12.75" customHeight="1">
      <c r="A45" s="158">
        <v>2</v>
      </c>
      <c r="B45" s="159" t="s">
        <v>191</v>
      </c>
      <c r="C45" s="160">
        <v>1989</v>
      </c>
      <c r="D45" s="161" t="s">
        <v>81</v>
      </c>
      <c r="E45" s="171" t="s">
        <v>121</v>
      </c>
      <c r="F45" s="162">
        <v>13.3</v>
      </c>
    </row>
    <row r="46" spans="1:6" s="158" customFormat="1" ht="12.75" customHeight="1">
      <c r="A46" s="158">
        <v>3</v>
      </c>
      <c r="B46" s="159" t="s">
        <v>57</v>
      </c>
      <c r="C46" s="160">
        <v>1992</v>
      </c>
      <c r="D46" s="161" t="s">
        <v>81</v>
      </c>
      <c r="E46" s="171" t="s">
        <v>119</v>
      </c>
      <c r="F46" s="162">
        <v>12.7</v>
      </c>
    </row>
    <row r="47" spans="1:6" s="163" customFormat="1" ht="12.75" customHeight="1">
      <c r="A47" s="163">
        <v>4</v>
      </c>
      <c r="B47" s="164" t="s">
        <v>69</v>
      </c>
      <c r="C47" s="165">
        <v>1989</v>
      </c>
      <c r="D47" s="166" t="s">
        <v>81</v>
      </c>
      <c r="E47" s="52" t="s">
        <v>132</v>
      </c>
      <c r="F47" s="167">
        <v>12.6</v>
      </c>
    </row>
    <row r="48" spans="1:6" s="163" customFormat="1" ht="12.75" customHeight="1">
      <c r="A48" s="163">
        <v>5</v>
      </c>
      <c r="B48" s="164" t="s">
        <v>78</v>
      </c>
      <c r="C48" s="165">
        <v>1992</v>
      </c>
      <c r="D48" s="166" t="s">
        <v>81</v>
      </c>
      <c r="E48" s="52" t="s">
        <v>124</v>
      </c>
      <c r="F48" s="167">
        <v>12.4</v>
      </c>
    </row>
    <row r="49" spans="1:6" s="163" customFormat="1" ht="12.75" customHeight="1">
      <c r="A49" s="163">
        <v>6</v>
      </c>
      <c r="B49" s="164" t="s">
        <v>62</v>
      </c>
      <c r="C49" s="165">
        <v>1993</v>
      </c>
      <c r="D49" s="166" t="s">
        <v>81</v>
      </c>
      <c r="E49" s="52" t="s">
        <v>190</v>
      </c>
      <c r="F49" s="167">
        <v>12.1</v>
      </c>
    </row>
    <row r="50" spans="1:6" s="163" customFormat="1" ht="12.75" customHeight="1">
      <c r="A50" s="163">
        <v>7</v>
      </c>
      <c r="B50" s="164" t="s">
        <v>65</v>
      </c>
      <c r="C50" s="165">
        <v>1992</v>
      </c>
      <c r="D50" s="166" t="s">
        <v>81</v>
      </c>
      <c r="E50" s="52" t="s">
        <v>190</v>
      </c>
      <c r="F50" s="167">
        <v>12</v>
      </c>
    </row>
    <row r="51" spans="1:6" s="163" customFormat="1" ht="12.75" customHeight="1">
      <c r="A51" s="163">
        <v>8</v>
      </c>
      <c r="B51" s="164" t="s">
        <v>74</v>
      </c>
      <c r="C51" s="166">
        <v>1990</v>
      </c>
      <c r="D51" s="166" t="s">
        <v>81</v>
      </c>
      <c r="E51" s="52" t="s">
        <v>133</v>
      </c>
      <c r="F51" s="167">
        <v>11.75</v>
      </c>
    </row>
    <row r="52" spans="1:5" ht="15.75">
      <c r="A52" s="8" t="s">
        <v>49</v>
      </c>
      <c r="E52" s="172"/>
    </row>
    <row r="53" spans="2:7" s="142" customFormat="1" ht="12.75" customHeight="1">
      <c r="B53" s="143"/>
      <c r="C53" s="144" t="s">
        <v>212</v>
      </c>
      <c r="D53" s="19" t="s">
        <v>115</v>
      </c>
      <c r="E53" s="52" t="s">
        <v>184</v>
      </c>
      <c r="F53" s="145" t="s">
        <v>214</v>
      </c>
      <c r="G53" s="146"/>
    </row>
    <row r="54" spans="1:6" s="158" customFormat="1" ht="12.75" customHeight="1">
      <c r="A54" s="158">
        <v>1</v>
      </c>
      <c r="B54" s="159" t="s">
        <v>69</v>
      </c>
      <c r="C54" s="160">
        <v>1989</v>
      </c>
      <c r="D54" s="161" t="s">
        <v>81</v>
      </c>
      <c r="E54" s="171" t="s">
        <v>132</v>
      </c>
      <c r="F54" s="162">
        <v>13.2</v>
      </c>
    </row>
    <row r="55" spans="1:6" s="158" customFormat="1" ht="12.75" customHeight="1">
      <c r="A55" s="158">
        <v>2</v>
      </c>
      <c r="B55" s="159" t="s">
        <v>78</v>
      </c>
      <c r="C55" s="160">
        <v>1992</v>
      </c>
      <c r="D55" s="161" t="s">
        <v>81</v>
      </c>
      <c r="E55" s="171" t="s">
        <v>124</v>
      </c>
      <c r="F55" s="162">
        <v>13.1</v>
      </c>
    </row>
    <row r="56" spans="1:6" s="158" customFormat="1" ht="12.75" customHeight="1">
      <c r="A56" s="158">
        <v>3</v>
      </c>
      <c r="B56" s="159" t="s">
        <v>65</v>
      </c>
      <c r="C56" s="160">
        <v>1992</v>
      </c>
      <c r="D56" s="161" t="s">
        <v>81</v>
      </c>
      <c r="E56" s="171" t="s">
        <v>190</v>
      </c>
      <c r="F56" s="162">
        <v>11.5</v>
      </c>
    </row>
    <row r="57" spans="1:6" s="163" customFormat="1" ht="12.75" customHeight="1">
      <c r="A57" s="163">
        <v>4</v>
      </c>
      <c r="B57" s="164" t="s">
        <v>60</v>
      </c>
      <c r="C57" s="165">
        <v>1993</v>
      </c>
      <c r="D57" s="166" t="s">
        <v>81</v>
      </c>
      <c r="E57" s="52" t="s">
        <v>119</v>
      </c>
      <c r="F57" s="167">
        <v>10.7</v>
      </c>
    </row>
    <row r="59" spans="1:5" s="1" customFormat="1" ht="15">
      <c r="A59" s="1" t="s">
        <v>139</v>
      </c>
      <c r="E59" s="123" t="s">
        <v>13</v>
      </c>
    </row>
    <row r="60" s="1" customFormat="1" ht="15"/>
    <row r="61" spans="1:5" s="1" customFormat="1" ht="15">
      <c r="A61" s="1" t="s">
        <v>18</v>
      </c>
      <c r="E61" s="123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0">
      <selection activeCell="A1" sqref="A1:I51"/>
    </sheetView>
  </sheetViews>
  <sheetFormatPr defaultColWidth="9.140625" defaultRowHeight="12.75"/>
  <cols>
    <col min="1" max="1" width="5.00390625" style="0" customWidth="1"/>
    <col min="2" max="2" width="24.57421875" style="0" customWidth="1"/>
    <col min="3" max="3" width="5.7109375" style="0" customWidth="1"/>
    <col min="4" max="4" width="7.140625" style="0" customWidth="1"/>
    <col min="5" max="5" width="9.57421875" style="0" customWidth="1"/>
    <col min="6" max="6" width="10.421875" style="0" customWidth="1"/>
  </cols>
  <sheetData>
    <row r="1" spans="2:5" ht="15.75">
      <c r="B1" s="1" t="s">
        <v>126</v>
      </c>
      <c r="C1" s="8" t="s">
        <v>211</v>
      </c>
      <c r="E1" s="1"/>
    </row>
    <row r="2" spans="2:5" ht="15.75">
      <c r="B2" s="1" t="s">
        <v>210</v>
      </c>
      <c r="C2" s="8"/>
      <c r="D2" t="s">
        <v>215</v>
      </c>
      <c r="E2" s="1"/>
    </row>
    <row r="3" ht="15.75">
      <c r="A3" s="8" t="s">
        <v>24</v>
      </c>
    </row>
    <row r="4" spans="1:6" ht="24.75" customHeight="1">
      <c r="A4" s="17"/>
      <c r="B4" s="125" t="s">
        <v>213</v>
      </c>
      <c r="C4" s="13" t="s">
        <v>212</v>
      </c>
      <c r="D4" s="11" t="s">
        <v>115</v>
      </c>
      <c r="E4" s="19" t="s">
        <v>184</v>
      </c>
      <c r="F4" s="116" t="s">
        <v>214</v>
      </c>
    </row>
    <row r="5" spans="1:6" s="133" customFormat="1" ht="15" customHeight="1">
      <c r="A5" s="140">
        <v>1</v>
      </c>
      <c r="B5" s="138" t="s">
        <v>95</v>
      </c>
      <c r="C5" s="134">
        <v>1993</v>
      </c>
      <c r="D5" s="135" t="s">
        <v>81</v>
      </c>
      <c r="E5" s="135" t="s">
        <v>133</v>
      </c>
      <c r="F5" s="136">
        <v>12.95</v>
      </c>
    </row>
    <row r="6" spans="1:6" s="133" customFormat="1" ht="15" customHeight="1">
      <c r="A6" s="140">
        <v>2</v>
      </c>
      <c r="B6" s="138" t="s">
        <v>96</v>
      </c>
      <c r="C6" s="134">
        <v>1993</v>
      </c>
      <c r="D6" s="135" t="s">
        <v>81</v>
      </c>
      <c r="E6" s="135" t="s">
        <v>133</v>
      </c>
      <c r="F6" s="136">
        <v>12.55</v>
      </c>
    </row>
    <row r="7" spans="1:6" s="133" customFormat="1" ht="15" customHeight="1">
      <c r="A7" s="140">
        <v>3</v>
      </c>
      <c r="B7" s="138" t="s">
        <v>106</v>
      </c>
      <c r="C7" s="134">
        <v>1993</v>
      </c>
      <c r="D7" s="135" t="s">
        <v>81</v>
      </c>
      <c r="E7" s="135" t="s">
        <v>134</v>
      </c>
      <c r="F7" s="136">
        <v>12.15</v>
      </c>
    </row>
    <row r="8" spans="1:6" ht="15" customHeight="1">
      <c r="A8" s="131">
        <v>4</v>
      </c>
      <c r="B8" s="126" t="s">
        <v>102</v>
      </c>
      <c r="C8" s="14">
        <v>1993</v>
      </c>
      <c r="D8" s="11" t="s">
        <v>81</v>
      </c>
      <c r="E8" s="11" t="s">
        <v>208</v>
      </c>
      <c r="F8" s="124">
        <v>11.95</v>
      </c>
    </row>
    <row r="9" spans="1:6" ht="15" customHeight="1">
      <c r="A9" s="131">
        <v>5</v>
      </c>
      <c r="B9" s="126" t="s">
        <v>107</v>
      </c>
      <c r="C9" s="14">
        <v>1993</v>
      </c>
      <c r="D9" s="11" t="s">
        <v>81</v>
      </c>
      <c r="E9" s="11" t="s">
        <v>134</v>
      </c>
      <c r="F9" s="124">
        <v>11.05</v>
      </c>
    </row>
    <row r="10" ht="15.75">
      <c r="A10" s="128" t="s">
        <v>117</v>
      </c>
    </row>
    <row r="11" spans="1:6" ht="24.75" customHeight="1">
      <c r="A11" s="17"/>
      <c r="B11" s="125" t="s">
        <v>213</v>
      </c>
      <c r="C11" s="13" t="s">
        <v>212</v>
      </c>
      <c r="D11" s="11" t="s">
        <v>115</v>
      </c>
      <c r="E11" s="19" t="s">
        <v>184</v>
      </c>
      <c r="F11" s="116" t="s">
        <v>214</v>
      </c>
    </row>
    <row r="12" spans="1:6" s="133" customFormat="1" ht="15" customHeight="1">
      <c r="A12" s="140">
        <v>1</v>
      </c>
      <c r="B12" s="138" t="s">
        <v>107</v>
      </c>
      <c r="C12" s="134">
        <v>1993</v>
      </c>
      <c r="D12" s="135" t="s">
        <v>81</v>
      </c>
      <c r="E12" s="135" t="s">
        <v>134</v>
      </c>
      <c r="F12" s="136">
        <v>11.05</v>
      </c>
    </row>
    <row r="13" spans="1:6" s="133" customFormat="1" ht="15" customHeight="1">
      <c r="A13" s="140">
        <v>2</v>
      </c>
      <c r="B13" s="138" t="s">
        <v>106</v>
      </c>
      <c r="C13" s="134">
        <v>1993</v>
      </c>
      <c r="D13" s="135" t="s">
        <v>81</v>
      </c>
      <c r="E13" s="135" t="s">
        <v>134</v>
      </c>
      <c r="F13" s="136">
        <v>10.85</v>
      </c>
    </row>
    <row r="14" spans="1:6" s="133" customFormat="1" ht="15" customHeight="1">
      <c r="A14" s="140">
        <v>3</v>
      </c>
      <c r="B14" s="138" t="s">
        <v>95</v>
      </c>
      <c r="C14" s="134">
        <v>1993</v>
      </c>
      <c r="D14" s="135" t="s">
        <v>81</v>
      </c>
      <c r="E14" s="135" t="s">
        <v>133</v>
      </c>
      <c r="F14" s="136">
        <v>10.6</v>
      </c>
    </row>
    <row r="15" spans="1:6" ht="15" customHeight="1">
      <c r="A15" s="17">
        <v>4</v>
      </c>
      <c r="B15" s="126" t="s">
        <v>96</v>
      </c>
      <c r="C15" s="14">
        <v>1993</v>
      </c>
      <c r="D15" s="11" t="s">
        <v>81</v>
      </c>
      <c r="E15" s="11" t="s">
        <v>133</v>
      </c>
      <c r="F15" s="124">
        <v>7.15</v>
      </c>
    </row>
    <row r="16" ht="15.75">
      <c r="A16" s="128" t="s">
        <v>34</v>
      </c>
    </row>
    <row r="17" spans="1:6" ht="24.75" customHeight="1">
      <c r="A17" s="17"/>
      <c r="B17" s="127" t="s">
        <v>213</v>
      </c>
      <c r="C17" s="119" t="s">
        <v>212</v>
      </c>
      <c r="D17" s="120" t="s">
        <v>115</v>
      </c>
      <c r="E17" s="121" t="s">
        <v>184</v>
      </c>
      <c r="F17" s="116" t="s">
        <v>214</v>
      </c>
    </row>
    <row r="18" spans="1:6" s="133" customFormat="1" ht="15" customHeight="1">
      <c r="A18" s="140">
        <v>1</v>
      </c>
      <c r="B18" s="138" t="s">
        <v>95</v>
      </c>
      <c r="C18" s="135">
        <v>1993</v>
      </c>
      <c r="D18" s="135" t="s">
        <v>81</v>
      </c>
      <c r="E18" s="135" t="s">
        <v>133</v>
      </c>
      <c r="F18" s="136">
        <v>12.7</v>
      </c>
    </row>
    <row r="19" spans="1:6" s="133" customFormat="1" ht="15" customHeight="1">
      <c r="A19" s="140">
        <v>2</v>
      </c>
      <c r="B19" s="138" t="s">
        <v>107</v>
      </c>
      <c r="C19" s="135">
        <v>1993</v>
      </c>
      <c r="D19" s="135" t="s">
        <v>81</v>
      </c>
      <c r="E19" s="135" t="s">
        <v>134</v>
      </c>
      <c r="F19" s="136">
        <v>12.1</v>
      </c>
    </row>
    <row r="20" spans="1:6" s="133" customFormat="1" ht="15" customHeight="1">
      <c r="A20" s="140">
        <v>3</v>
      </c>
      <c r="B20" s="138" t="s">
        <v>106</v>
      </c>
      <c r="C20" s="135">
        <v>1993</v>
      </c>
      <c r="D20" s="135" t="s">
        <v>81</v>
      </c>
      <c r="E20" s="135" t="s">
        <v>134</v>
      </c>
      <c r="F20" s="136">
        <v>10.7</v>
      </c>
    </row>
    <row r="21" spans="1:6" ht="15" customHeight="1">
      <c r="A21" s="17">
        <v>4</v>
      </c>
      <c r="B21" s="126" t="s">
        <v>96</v>
      </c>
      <c r="C21" s="11">
        <v>1993</v>
      </c>
      <c r="D21" s="11" t="s">
        <v>81</v>
      </c>
      <c r="E21" s="11" t="s">
        <v>133</v>
      </c>
      <c r="F21" s="124">
        <v>9.3</v>
      </c>
    </row>
    <row r="22" ht="15.75">
      <c r="A22" s="128" t="s">
        <v>40</v>
      </c>
    </row>
    <row r="23" spans="1:6" ht="24.75" customHeight="1">
      <c r="A23" s="17"/>
      <c r="B23" s="127" t="s">
        <v>213</v>
      </c>
      <c r="C23" s="119" t="s">
        <v>212</v>
      </c>
      <c r="D23" s="120" t="s">
        <v>115</v>
      </c>
      <c r="E23" s="121" t="s">
        <v>184</v>
      </c>
      <c r="F23" s="116" t="s">
        <v>214</v>
      </c>
    </row>
    <row r="24" spans="1:6" s="133" customFormat="1" ht="15" customHeight="1">
      <c r="A24" s="140">
        <v>1</v>
      </c>
      <c r="B24" s="138" t="s">
        <v>102</v>
      </c>
      <c r="C24" s="135">
        <v>1993</v>
      </c>
      <c r="D24" s="135" t="s">
        <v>81</v>
      </c>
      <c r="E24" s="135" t="s">
        <v>208</v>
      </c>
      <c r="F24" s="136">
        <v>13.85</v>
      </c>
    </row>
    <row r="25" spans="1:6" s="133" customFormat="1" ht="15" customHeight="1">
      <c r="A25" s="140">
        <v>2</v>
      </c>
      <c r="B25" s="138" t="s">
        <v>95</v>
      </c>
      <c r="C25" s="135">
        <v>1993</v>
      </c>
      <c r="D25" s="135" t="s">
        <v>81</v>
      </c>
      <c r="E25" s="135" t="s">
        <v>133</v>
      </c>
      <c r="F25" s="136">
        <v>13.45</v>
      </c>
    </row>
    <row r="26" spans="1:6" s="133" customFormat="1" ht="15" customHeight="1">
      <c r="A26" s="140">
        <v>3</v>
      </c>
      <c r="B26" s="138" t="s">
        <v>106</v>
      </c>
      <c r="C26" s="135">
        <v>1993</v>
      </c>
      <c r="D26" s="135" t="s">
        <v>81</v>
      </c>
      <c r="E26" s="135" t="s">
        <v>134</v>
      </c>
      <c r="F26" s="136">
        <v>12.95</v>
      </c>
    </row>
    <row r="27" spans="1:6" ht="15" customHeight="1">
      <c r="A27" s="17">
        <v>4</v>
      </c>
      <c r="B27" s="126" t="s">
        <v>107</v>
      </c>
      <c r="C27" s="11">
        <v>1993</v>
      </c>
      <c r="D27" s="11" t="s">
        <v>81</v>
      </c>
      <c r="E27" s="11" t="s">
        <v>134</v>
      </c>
      <c r="F27" s="124">
        <v>12.6</v>
      </c>
    </row>
    <row r="28" spans="1:6" ht="15" customHeight="1">
      <c r="A28" s="17">
        <v>5</v>
      </c>
      <c r="B28" s="126" t="s">
        <v>96</v>
      </c>
      <c r="C28" s="11">
        <v>1993</v>
      </c>
      <c r="D28" s="11" t="s">
        <v>81</v>
      </c>
      <c r="E28" s="11" t="s">
        <v>133</v>
      </c>
      <c r="F28" s="124">
        <v>12.4</v>
      </c>
    </row>
    <row r="29" ht="15.75">
      <c r="A29" s="128" t="s">
        <v>45</v>
      </c>
    </row>
    <row r="30" spans="1:6" ht="24.75" customHeight="1">
      <c r="A30" s="17"/>
      <c r="B30" s="127" t="s">
        <v>213</v>
      </c>
      <c r="C30" s="119" t="s">
        <v>212</v>
      </c>
      <c r="D30" s="120" t="s">
        <v>115</v>
      </c>
      <c r="E30" s="121" t="s">
        <v>184</v>
      </c>
      <c r="F30" s="116" t="s">
        <v>214</v>
      </c>
    </row>
    <row r="31" spans="1:6" s="133" customFormat="1" ht="15" customHeight="1">
      <c r="A31" s="140">
        <v>1</v>
      </c>
      <c r="B31" s="138" t="s">
        <v>95</v>
      </c>
      <c r="C31" s="135">
        <v>1993</v>
      </c>
      <c r="D31" s="135" t="s">
        <v>81</v>
      </c>
      <c r="E31" s="135" t="s">
        <v>133</v>
      </c>
      <c r="F31" s="136">
        <v>12.7</v>
      </c>
    </row>
    <row r="32" spans="1:6" s="133" customFormat="1" ht="15" customHeight="1">
      <c r="A32" s="140">
        <v>2</v>
      </c>
      <c r="B32" s="138" t="s">
        <v>106</v>
      </c>
      <c r="C32" s="135">
        <v>1993</v>
      </c>
      <c r="D32" s="135" t="s">
        <v>81</v>
      </c>
      <c r="E32" s="135" t="s">
        <v>134</v>
      </c>
      <c r="F32" s="136">
        <v>11.9</v>
      </c>
    </row>
    <row r="33" spans="1:6" s="133" customFormat="1" ht="15" customHeight="1">
      <c r="A33" s="140">
        <v>3</v>
      </c>
      <c r="B33" s="138" t="s">
        <v>96</v>
      </c>
      <c r="C33" s="135">
        <v>1993</v>
      </c>
      <c r="D33" s="135" t="s">
        <v>81</v>
      </c>
      <c r="E33" s="135" t="s">
        <v>133</v>
      </c>
      <c r="F33" s="136">
        <v>9.5</v>
      </c>
    </row>
    <row r="34" ht="15.75">
      <c r="A34" s="128" t="s">
        <v>49</v>
      </c>
    </row>
    <row r="35" spans="1:6" ht="24.75" customHeight="1">
      <c r="A35" s="17"/>
      <c r="B35" s="127" t="s">
        <v>213</v>
      </c>
      <c r="C35" s="119" t="s">
        <v>212</v>
      </c>
      <c r="D35" s="120" t="s">
        <v>115</v>
      </c>
      <c r="E35" s="121" t="s">
        <v>184</v>
      </c>
      <c r="F35" s="116" t="s">
        <v>214</v>
      </c>
    </row>
    <row r="36" spans="1:6" s="133" customFormat="1" ht="15" customHeight="1">
      <c r="A36" s="140">
        <v>1</v>
      </c>
      <c r="B36" s="138" t="s">
        <v>107</v>
      </c>
      <c r="C36" s="135">
        <v>1993</v>
      </c>
      <c r="D36" s="135" t="s">
        <v>81</v>
      </c>
      <c r="E36" s="135" t="s">
        <v>134</v>
      </c>
      <c r="F36" s="136">
        <v>12.45</v>
      </c>
    </row>
    <row r="37" spans="1:6" s="133" customFormat="1" ht="15" customHeight="1">
      <c r="A37" s="140">
        <v>2</v>
      </c>
      <c r="B37" s="138" t="s">
        <v>106</v>
      </c>
      <c r="C37" s="135">
        <v>1993</v>
      </c>
      <c r="D37" s="135" t="s">
        <v>81</v>
      </c>
      <c r="E37" s="135" t="s">
        <v>134</v>
      </c>
      <c r="F37" s="136">
        <v>12.3</v>
      </c>
    </row>
    <row r="38" spans="1:6" s="133" customFormat="1" ht="15" customHeight="1">
      <c r="A38" s="140">
        <v>3</v>
      </c>
      <c r="B38" s="138" t="s">
        <v>95</v>
      </c>
      <c r="C38" s="135">
        <v>1993</v>
      </c>
      <c r="D38" s="135" t="s">
        <v>81</v>
      </c>
      <c r="E38" s="135" t="s">
        <v>133</v>
      </c>
      <c r="F38" s="136">
        <v>11.5</v>
      </c>
    </row>
    <row r="39" spans="1:6" ht="15" customHeight="1">
      <c r="A39" s="17">
        <v>4</v>
      </c>
      <c r="B39" s="126" t="s">
        <v>96</v>
      </c>
      <c r="C39" s="11">
        <v>1993</v>
      </c>
      <c r="D39" s="11" t="s">
        <v>81</v>
      </c>
      <c r="E39" s="11" t="s">
        <v>133</v>
      </c>
      <c r="F39" s="124">
        <v>8.5</v>
      </c>
    </row>
    <row r="41" spans="1:5" s="1" customFormat="1" ht="15">
      <c r="A41" s="1" t="s">
        <v>139</v>
      </c>
      <c r="E41" s="123" t="s">
        <v>13</v>
      </c>
    </row>
    <row r="42" s="1" customFormat="1" ht="15"/>
    <row r="43" spans="1:5" s="1" customFormat="1" ht="15">
      <c r="A43" s="1" t="s">
        <v>18</v>
      </c>
      <c r="E43" s="123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4" width="7.7109375" style="0" customWidth="1"/>
    <col min="5" max="5" width="10.28125" style="0" customWidth="1"/>
    <col min="6" max="6" width="12.7109375" style="0" customWidth="1"/>
  </cols>
  <sheetData>
    <row r="1" spans="1:5" ht="15.75">
      <c r="A1" s="17"/>
      <c r="B1" s="1" t="s">
        <v>126</v>
      </c>
      <c r="C1" s="8" t="s">
        <v>211</v>
      </c>
      <c r="E1" s="1"/>
    </row>
    <row r="2" spans="1:5" ht="15.75">
      <c r="A2" s="17"/>
      <c r="B2" s="1" t="s">
        <v>210</v>
      </c>
      <c r="C2" s="8"/>
      <c r="E2" s="1" t="s">
        <v>216</v>
      </c>
    </row>
    <row r="3" ht="15.75">
      <c r="A3" s="128" t="s">
        <v>24</v>
      </c>
    </row>
    <row r="4" spans="1:6" ht="24.75" customHeight="1">
      <c r="A4" s="129"/>
      <c r="B4" s="125" t="s">
        <v>213</v>
      </c>
      <c r="C4" s="13" t="s">
        <v>212</v>
      </c>
      <c r="D4" s="11" t="s">
        <v>115</v>
      </c>
      <c r="E4" s="19" t="s">
        <v>184</v>
      </c>
      <c r="F4" s="117" t="s">
        <v>214</v>
      </c>
    </row>
    <row r="5" spans="1:6" s="133" customFormat="1" ht="15" customHeight="1">
      <c r="A5" s="137">
        <v>1</v>
      </c>
      <c r="B5" s="138" t="s">
        <v>94</v>
      </c>
      <c r="C5" s="134">
        <v>1994</v>
      </c>
      <c r="D5" s="135" t="s">
        <v>82</v>
      </c>
      <c r="E5" s="135" t="s">
        <v>132</v>
      </c>
      <c r="F5" s="136">
        <v>10.455</v>
      </c>
    </row>
    <row r="6" spans="1:6" s="133" customFormat="1" ht="15" customHeight="1">
      <c r="A6" s="137">
        <v>2</v>
      </c>
      <c r="B6" s="138" t="s">
        <v>109</v>
      </c>
      <c r="C6" s="134">
        <v>1994</v>
      </c>
      <c r="D6" s="135" t="s">
        <v>82</v>
      </c>
      <c r="E6" s="135" t="s">
        <v>134</v>
      </c>
      <c r="F6" s="136">
        <v>11.425</v>
      </c>
    </row>
    <row r="7" spans="1:6" s="133" customFormat="1" ht="15" customHeight="1">
      <c r="A7" s="137">
        <v>3</v>
      </c>
      <c r="B7" s="138" t="s">
        <v>97</v>
      </c>
      <c r="C7" s="134">
        <v>1994</v>
      </c>
      <c r="D7" s="135" t="s">
        <v>82</v>
      </c>
      <c r="E7" s="135" t="s">
        <v>133</v>
      </c>
      <c r="F7" s="136">
        <v>14.225</v>
      </c>
    </row>
    <row r="8" spans="1:6" ht="15" customHeight="1">
      <c r="A8" s="148">
        <v>4</v>
      </c>
      <c r="B8" s="126" t="s">
        <v>101</v>
      </c>
      <c r="C8" s="14">
        <v>1995</v>
      </c>
      <c r="D8" s="11" t="s">
        <v>82</v>
      </c>
      <c r="E8" s="11" t="s">
        <v>207</v>
      </c>
      <c r="F8" s="124">
        <v>11.625</v>
      </c>
    </row>
    <row r="9" spans="1:6" ht="15" customHeight="1">
      <c r="A9" s="148">
        <v>5</v>
      </c>
      <c r="B9" s="126" t="s">
        <v>100</v>
      </c>
      <c r="C9" s="14">
        <v>1995</v>
      </c>
      <c r="D9" s="11" t="s">
        <v>82</v>
      </c>
      <c r="E9" s="11" t="s">
        <v>207</v>
      </c>
      <c r="F9" s="124">
        <v>12.4</v>
      </c>
    </row>
    <row r="10" spans="1:6" ht="15" customHeight="1">
      <c r="A10" s="148">
        <v>6</v>
      </c>
      <c r="B10" s="126" t="s">
        <v>93</v>
      </c>
      <c r="C10" s="14">
        <v>1994</v>
      </c>
      <c r="D10" s="11" t="s">
        <v>82</v>
      </c>
      <c r="E10" s="11" t="s">
        <v>132</v>
      </c>
      <c r="F10" s="124">
        <v>11.75</v>
      </c>
    </row>
    <row r="11" ht="15.75">
      <c r="A11" s="128" t="s">
        <v>117</v>
      </c>
    </row>
    <row r="12" spans="1:6" ht="24.75" customHeight="1">
      <c r="A12" s="17"/>
      <c r="B12" s="125" t="s">
        <v>213</v>
      </c>
      <c r="C12" s="13" t="s">
        <v>212</v>
      </c>
      <c r="D12" s="11" t="s">
        <v>115</v>
      </c>
      <c r="E12" s="19" t="s">
        <v>184</v>
      </c>
      <c r="F12" s="117" t="s">
        <v>214</v>
      </c>
    </row>
    <row r="13" spans="1:6" s="133" customFormat="1" ht="15" customHeight="1">
      <c r="A13" s="137">
        <v>1</v>
      </c>
      <c r="B13" s="138" t="s">
        <v>109</v>
      </c>
      <c r="C13" s="134">
        <v>1994</v>
      </c>
      <c r="D13" s="135" t="s">
        <v>82</v>
      </c>
      <c r="E13" s="135" t="s">
        <v>134</v>
      </c>
      <c r="F13" s="136">
        <v>12.65</v>
      </c>
    </row>
    <row r="14" spans="1:6" s="133" customFormat="1" ht="15" customHeight="1">
      <c r="A14" s="137">
        <v>2</v>
      </c>
      <c r="B14" s="138" t="s">
        <v>94</v>
      </c>
      <c r="C14" s="134">
        <v>1994</v>
      </c>
      <c r="D14" s="135" t="s">
        <v>82</v>
      </c>
      <c r="E14" s="135" t="s">
        <v>132</v>
      </c>
      <c r="F14" s="136">
        <v>11.35</v>
      </c>
    </row>
    <row r="15" spans="1:6" s="133" customFormat="1" ht="15" customHeight="1">
      <c r="A15" s="137">
        <v>3</v>
      </c>
      <c r="B15" s="138" t="s">
        <v>93</v>
      </c>
      <c r="C15" s="134">
        <v>1994</v>
      </c>
      <c r="D15" s="135" t="s">
        <v>82</v>
      </c>
      <c r="E15" s="135" t="s">
        <v>132</v>
      </c>
      <c r="F15" s="136">
        <v>10.8</v>
      </c>
    </row>
    <row r="16" spans="1:6" ht="15" customHeight="1">
      <c r="A16" s="130">
        <v>4</v>
      </c>
      <c r="B16" s="126" t="s">
        <v>101</v>
      </c>
      <c r="C16" s="14">
        <v>1995</v>
      </c>
      <c r="D16" s="11" t="s">
        <v>82</v>
      </c>
      <c r="E16" s="11" t="s">
        <v>207</v>
      </c>
      <c r="F16" s="124">
        <v>10.4</v>
      </c>
    </row>
    <row r="17" spans="1:6" ht="15" customHeight="1">
      <c r="A17" s="130">
        <v>5</v>
      </c>
      <c r="B17" s="126" t="s">
        <v>209</v>
      </c>
      <c r="C17" s="14">
        <v>1995</v>
      </c>
      <c r="D17" s="11" t="s">
        <v>82</v>
      </c>
      <c r="E17" s="11" t="s">
        <v>208</v>
      </c>
      <c r="F17" s="124">
        <v>9.85</v>
      </c>
    </row>
    <row r="18" ht="15.75">
      <c r="A18" s="128" t="s">
        <v>34</v>
      </c>
    </row>
    <row r="19" spans="1:6" ht="24.75" customHeight="1">
      <c r="A19" s="17"/>
      <c r="B19" s="125" t="s">
        <v>213</v>
      </c>
      <c r="C19" s="13" t="s">
        <v>212</v>
      </c>
      <c r="D19" s="11" t="s">
        <v>115</v>
      </c>
      <c r="E19" s="19" t="s">
        <v>184</v>
      </c>
      <c r="F19" s="117" t="s">
        <v>214</v>
      </c>
    </row>
    <row r="20" spans="1:6" s="133" customFormat="1" ht="15" customHeight="1">
      <c r="A20" s="137">
        <v>1</v>
      </c>
      <c r="B20" s="138" t="s">
        <v>220</v>
      </c>
      <c r="C20" s="134">
        <v>93</v>
      </c>
      <c r="D20" s="135">
        <v>1</v>
      </c>
      <c r="E20" s="135" t="s">
        <v>188</v>
      </c>
      <c r="F20" s="136">
        <v>13.225</v>
      </c>
    </row>
    <row r="21" spans="1:6" s="133" customFormat="1" ht="15" customHeight="1">
      <c r="A21" s="137">
        <v>2</v>
      </c>
      <c r="B21" s="138" t="s">
        <v>221</v>
      </c>
      <c r="C21" s="134">
        <v>94</v>
      </c>
      <c r="D21" s="135">
        <v>1</v>
      </c>
      <c r="E21" s="135" t="s">
        <v>222</v>
      </c>
      <c r="F21" s="136">
        <v>14.325</v>
      </c>
    </row>
    <row r="22" spans="1:6" s="133" customFormat="1" ht="15" customHeight="1">
      <c r="A22" s="137">
        <v>3</v>
      </c>
      <c r="B22" s="138" t="s">
        <v>223</v>
      </c>
      <c r="C22" s="134">
        <v>93</v>
      </c>
      <c r="D22" s="135">
        <v>1</v>
      </c>
      <c r="E22" s="135" t="s">
        <v>132</v>
      </c>
      <c r="F22" s="136">
        <v>11.285</v>
      </c>
    </row>
    <row r="23" spans="1:6" ht="15" customHeight="1">
      <c r="A23" s="130">
        <v>4</v>
      </c>
      <c r="B23" s="126" t="s">
        <v>224</v>
      </c>
      <c r="C23" s="14">
        <v>92</v>
      </c>
      <c r="D23" s="11" t="s">
        <v>82</v>
      </c>
      <c r="E23" s="11" t="s">
        <v>123</v>
      </c>
      <c r="F23" s="124">
        <v>12.385</v>
      </c>
    </row>
    <row r="24" spans="1:6" ht="15" customHeight="1">
      <c r="A24" s="130">
        <v>5</v>
      </c>
      <c r="B24" s="126" t="s">
        <v>225</v>
      </c>
      <c r="C24" s="14">
        <v>94</v>
      </c>
      <c r="D24" s="11" t="s">
        <v>82</v>
      </c>
      <c r="E24" s="11" t="s">
        <v>188</v>
      </c>
      <c r="F24" s="124">
        <v>10.232</v>
      </c>
    </row>
    <row r="25" spans="1:6" ht="15" customHeight="1">
      <c r="A25" s="130">
        <v>6</v>
      </c>
      <c r="B25" s="126" t="s">
        <v>226</v>
      </c>
      <c r="C25" s="14">
        <v>91</v>
      </c>
      <c r="D25" s="11" t="s">
        <v>82</v>
      </c>
      <c r="E25" s="11" t="s">
        <v>227</v>
      </c>
      <c r="F25" s="124">
        <v>9.325</v>
      </c>
    </row>
    <row r="26" ht="15.75">
      <c r="A26" s="128" t="s">
        <v>40</v>
      </c>
    </row>
    <row r="27" spans="1:6" ht="24.75" customHeight="1">
      <c r="A27" s="17"/>
      <c r="B27" s="127" t="s">
        <v>213</v>
      </c>
      <c r="C27" s="119" t="s">
        <v>212</v>
      </c>
      <c r="D27" s="120" t="s">
        <v>115</v>
      </c>
      <c r="E27" s="121" t="s">
        <v>184</v>
      </c>
      <c r="F27" s="122" t="s">
        <v>214</v>
      </c>
    </row>
    <row r="28" spans="1:6" s="133" customFormat="1" ht="15" customHeight="1">
      <c r="A28" s="139">
        <v>1</v>
      </c>
      <c r="B28" s="138" t="s">
        <v>109</v>
      </c>
      <c r="C28" s="135">
        <v>1994</v>
      </c>
      <c r="D28" s="135" t="s">
        <v>82</v>
      </c>
      <c r="E28" s="135" t="s">
        <v>134</v>
      </c>
      <c r="F28" s="136">
        <v>14.25</v>
      </c>
    </row>
    <row r="29" spans="1:6" s="133" customFormat="1" ht="15" customHeight="1">
      <c r="A29" s="139">
        <v>2</v>
      </c>
      <c r="B29" s="138" t="s">
        <v>94</v>
      </c>
      <c r="C29" s="135">
        <v>1994</v>
      </c>
      <c r="D29" s="135" t="s">
        <v>82</v>
      </c>
      <c r="E29" s="135" t="s">
        <v>132</v>
      </c>
      <c r="F29" s="136">
        <v>13.95</v>
      </c>
    </row>
    <row r="30" spans="1:6" s="133" customFormat="1" ht="15" customHeight="1">
      <c r="A30" s="139">
        <v>3</v>
      </c>
      <c r="B30" s="138" t="s">
        <v>97</v>
      </c>
      <c r="C30" s="135">
        <v>1994</v>
      </c>
      <c r="D30" s="135" t="s">
        <v>82</v>
      </c>
      <c r="E30" s="135" t="s">
        <v>133</v>
      </c>
      <c r="F30" s="136">
        <v>12.95</v>
      </c>
    </row>
    <row r="31" spans="1:6" ht="15" customHeight="1">
      <c r="A31" s="132">
        <v>4</v>
      </c>
      <c r="B31" s="126" t="s">
        <v>101</v>
      </c>
      <c r="C31" s="11">
        <v>1995</v>
      </c>
      <c r="D31" s="11" t="s">
        <v>82</v>
      </c>
      <c r="E31" s="11" t="s">
        <v>207</v>
      </c>
      <c r="F31" s="124">
        <v>12.55</v>
      </c>
    </row>
    <row r="32" spans="1:6" ht="15" customHeight="1">
      <c r="A32" s="132">
        <v>5</v>
      </c>
      <c r="B32" s="126" t="s">
        <v>100</v>
      </c>
      <c r="C32" s="11">
        <v>1995</v>
      </c>
      <c r="D32" s="11" t="s">
        <v>82</v>
      </c>
      <c r="E32" s="11" t="s">
        <v>207</v>
      </c>
      <c r="F32" s="124">
        <v>12.35</v>
      </c>
    </row>
    <row r="33" spans="1:6" ht="15" customHeight="1">
      <c r="A33" s="132">
        <v>6</v>
      </c>
      <c r="B33" s="126" t="s">
        <v>93</v>
      </c>
      <c r="C33" s="11">
        <v>1994</v>
      </c>
      <c r="D33" s="11" t="s">
        <v>82</v>
      </c>
      <c r="E33" s="11" t="s">
        <v>132</v>
      </c>
      <c r="F33" s="124">
        <v>12.25</v>
      </c>
    </row>
    <row r="34" ht="15.75">
      <c r="A34" s="128" t="s">
        <v>45</v>
      </c>
    </row>
    <row r="35" spans="1:6" ht="24.75" customHeight="1">
      <c r="A35" s="17"/>
      <c r="B35" s="127" t="s">
        <v>213</v>
      </c>
      <c r="C35" s="119" t="s">
        <v>212</v>
      </c>
      <c r="D35" s="120" t="s">
        <v>115</v>
      </c>
      <c r="E35" s="121" t="s">
        <v>184</v>
      </c>
      <c r="F35" s="122" t="s">
        <v>214</v>
      </c>
    </row>
    <row r="36" spans="1:6" s="133" customFormat="1" ht="15" customHeight="1">
      <c r="A36" s="137">
        <v>1</v>
      </c>
      <c r="B36" s="138" t="s">
        <v>109</v>
      </c>
      <c r="C36" s="135">
        <v>1994</v>
      </c>
      <c r="D36" s="135" t="s">
        <v>82</v>
      </c>
      <c r="E36" s="135" t="s">
        <v>134</v>
      </c>
      <c r="F36" s="136">
        <v>12.5</v>
      </c>
    </row>
    <row r="37" spans="1:6" s="133" customFormat="1" ht="15" customHeight="1">
      <c r="A37" s="137">
        <v>2</v>
      </c>
      <c r="B37" s="138" t="s">
        <v>94</v>
      </c>
      <c r="C37" s="135">
        <v>1994</v>
      </c>
      <c r="D37" s="135" t="s">
        <v>82</v>
      </c>
      <c r="E37" s="135" t="s">
        <v>132</v>
      </c>
      <c r="F37" s="136">
        <v>12.3</v>
      </c>
    </row>
    <row r="38" spans="1:6" s="133" customFormat="1" ht="15" customHeight="1">
      <c r="A38" s="137">
        <v>3</v>
      </c>
      <c r="B38" s="138" t="s">
        <v>101</v>
      </c>
      <c r="C38" s="135">
        <v>1995</v>
      </c>
      <c r="D38" s="135" t="s">
        <v>82</v>
      </c>
      <c r="E38" s="135" t="s">
        <v>207</v>
      </c>
      <c r="F38" s="136">
        <v>11.6</v>
      </c>
    </row>
    <row r="39" spans="1:6" ht="15" customHeight="1">
      <c r="A39" s="130">
        <v>4</v>
      </c>
      <c r="B39" s="126" t="s">
        <v>93</v>
      </c>
      <c r="C39" s="11">
        <v>1994</v>
      </c>
      <c r="D39" s="11" t="s">
        <v>82</v>
      </c>
      <c r="E39" s="11" t="s">
        <v>132</v>
      </c>
      <c r="F39" s="124">
        <v>7.3</v>
      </c>
    </row>
    <row r="40" ht="15.75">
      <c r="A40" s="128" t="s">
        <v>49</v>
      </c>
    </row>
    <row r="41" spans="1:6" ht="24.75" customHeight="1">
      <c r="A41" s="17"/>
      <c r="B41" s="127" t="s">
        <v>213</v>
      </c>
      <c r="C41" s="119" t="s">
        <v>212</v>
      </c>
      <c r="D41" s="120" t="s">
        <v>115</v>
      </c>
      <c r="E41" s="121" t="s">
        <v>184</v>
      </c>
      <c r="F41" s="122" t="s">
        <v>214</v>
      </c>
    </row>
    <row r="42" spans="1:6" s="133" customFormat="1" ht="15" customHeight="1">
      <c r="A42" s="137">
        <v>1</v>
      </c>
      <c r="B42" s="138" t="s">
        <v>109</v>
      </c>
      <c r="C42" s="135">
        <v>1994</v>
      </c>
      <c r="D42" s="135" t="s">
        <v>82</v>
      </c>
      <c r="E42" s="135" t="s">
        <v>134</v>
      </c>
      <c r="F42" s="136">
        <v>12.8</v>
      </c>
    </row>
    <row r="43" spans="1:6" s="133" customFormat="1" ht="15" customHeight="1">
      <c r="A43" s="137">
        <v>2</v>
      </c>
      <c r="B43" s="138" t="s">
        <v>94</v>
      </c>
      <c r="C43" s="135">
        <v>1994</v>
      </c>
      <c r="D43" s="135" t="s">
        <v>82</v>
      </c>
      <c r="E43" s="135" t="s">
        <v>132</v>
      </c>
      <c r="F43" s="136">
        <v>11.4</v>
      </c>
    </row>
    <row r="44" spans="1:6" s="133" customFormat="1" ht="15" customHeight="1">
      <c r="A44" s="137">
        <v>3</v>
      </c>
      <c r="B44" s="138" t="s">
        <v>101</v>
      </c>
      <c r="C44" s="135">
        <v>1995</v>
      </c>
      <c r="D44" s="135" t="s">
        <v>82</v>
      </c>
      <c r="E44" s="135" t="s">
        <v>207</v>
      </c>
      <c r="F44" s="136">
        <v>11.25</v>
      </c>
    </row>
    <row r="45" spans="1:6" ht="15" customHeight="1">
      <c r="A45" s="130">
        <v>4</v>
      </c>
      <c r="B45" s="126" t="s">
        <v>209</v>
      </c>
      <c r="C45" s="11">
        <v>1995</v>
      </c>
      <c r="D45" s="11" t="s">
        <v>82</v>
      </c>
      <c r="E45" s="11" t="s">
        <v>208</v>
      </c>
      <c r="F45" s="124">
        <v>10.75</v>
      </c>
    </row>
    <row r="46" spans="1:6" ht="15" customHeight="1">
      <c r="A46" s="130">
        <v>5</v>
      </c>
      <c r="B46" s="126" t="s">
        <v>97</v>
      </c>
      <c r="C46" s="11">
        <v>1994</v>
      </c>
      <c r="D46" s="11" t="s">
        <v>82</v>
      </c>
      <c r="E46" s="11" t="s">
        <v>133</v>
      </c>
      <c r="F46" s="124">
        <v>10.4</v>
      </c>
    </row>
    <row r="47" ht="9" customHeight="1"/>
    <row r="48" spans="1:5" s="1" customFormat="1" ht="15">
      <c r="A48" s="1" t="s">
        <v>139</v>
      </c>
      <c r="E48" s="123" t="s">
        <v>13</v>
      </c>
    </row>
    <row r="49" s="1" customFormat="1" ht="15"/>
    <row r="50" spans="1:5" s="1" customFormat="1" ht="15">
      <c r="A50" s="1" t="s">
        <v>18</v>
      </c>
      <c r="E50" s="123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21">
      <selection activeCell="A1" sqref="A1:H64"/>
    </sheetView>
  </sheetViews>
  <sheetFormatPr defaultColWidth="9.140625" defaultRowHeight="12.75"/>
  <cols>
    <col min="1" max="1" width="3.57421875" style="0" customWidth="1"/>
    <col min="2" max="2" width="25.7109375" style="0" customWidth="1"/>
    <col min="3" max="3" width="10.140625" style="0" customWidth="1"/>
    <col min="4" max="4" width="6.28125" style="0" customWidth="1"/>
    <col min="5" max="5" width="9.57421875" style="0" customWidth="1"/>
    <col min="6" max="6" width="12.7109375" style="0" customWidth="1"/>
    <col min="8" max="8" width="9.140625" style="0" customWidth="1"/>
  </cols>
  <sheetData>
    <row r="1" spans="1:3" s="1" customFormat="1" ht="15.75">
      <c r="A1" s="193"/>
      <c r="B1" s="1" t="s">
        <v>126</v>
      </c>
      <c r="C1" s="194" t="s">
        <v>211</v>
      </c>
    </row>
    <row r="2" spans="1:5" s="1" customFormat="1" ht="15.75">
      <c r="A2" s="193"/>
      <c r="B2" s="1" t="s">
        <v>210</v>
      </c>
      <c r="C2" s="194"/>
      <c r="E2" s="1" t="s">
        <v>217</v>
      </c>
    </row>
    <row r="3" s="55" customFormat="1" ht="12.75">
      <c r="A3" s="141" t="s">
        <v>24</v>
      </c>
    </row>
    <row r="4" spans="1:6" s="153" customFormat="1" ht="14.25" customHeight="1">
      <c r="A4" s="147"/>
      <c r="B4" s="149" t="s">
        <v>213</v>
      </c>
      <c r="C4" s="150" t="s">
        <v>212</v>
      </c>
      <c r="D4" s="151" t="s">
        <v>115</v>
      </c>
      <c r="E4" s="151" t="s">
        <v>184</v>
      </c>
      <c r="F4" s="152" t="s">
        <v>214</v>
      </c>
    </row>
    <row r="5" spans="1:6" s="178" customFormat="1" ht="12.75" customHeight="1">
      <c r="A5" s="173">
        <v>1</v>
      </c>
      <c r="B5" s="174" t="s">
        <v>183</v>
      </c>
      <c r="C5" s="175">
        <v>1997</v>
      </c>
      <c r="D5" s="176">
        <v>1</v>
      </c>
      <c r="E5" s="176" t="s">
        <v>133</v>
      </c>
      <c r="F5" s="177">
        <v>13.3</v>
      </c>
    </row>
    <row r="6" spans="1:6" s="178" customFormat="1" ht="12.75" customHeight="1">
      <c r="A6" s="179">
        <v>2</v>
      </c>
      <c r="B6" s="174" t="s">
        <v>110</v>
      </c>
      <c r="C6" s="175">
        <v>1995</v>
      </c>
      <c r="D6" s="176">
        <v>1</v>
      </c>
      <c r="E6" s="176" t="s">
        <v>134</v>
      </c>
      <c r="F6" s="177">
        <v>13</v>
      </c>
    </row>
    <row r="7" spans="1:6" s="178" customFormat="1" ht="12.75" customHeight="1">
      <c r="A7" s="179">
        <v>3</v>
      </c>
      <c r="B7" s="174" t="s">
        <v>89</v>
      </c>
      <c r="C7" s="175">
        <v>1995</v>
      </c>
      <c r="D7" s="176">
        <v>1</v>
      </c>
      <c r="E7" s="176" t="s">
        <v>190</v>
      </c>
      <c r="F7" s="177">
        <v>12.5</v>
      </c>
    </row>
    <row r="8" spans="1:6" s="153" customFormat="1" ht="12.75" customHeight="1">
      <c r="A8" s="180">
        <v>4</v>
      </c>
      <c r="B8" s="181" t="s">
        <v>197</v>
      </c>
      <c r="C8" s="182">
        <v>1996</v>
      </c>
      <c r="D8" s="183">
        <v>1</v>
      </c>
      <c r="E8" s="183" t="s">
        <v>134</v>
      </c>
      <c r="F8" s="184">
        <v>12.1</v>
      </c>
    </row>
    <row r="9" spans="1:6" s="153" customFormat="1" ht="12.75" customHeight="1">
      <c r="A9" s="185">
        <v>5</v>
      </c>
      <c r="B9" s="186" t="s">
        <v>90</v>
      </c>
      <c r="C9" s="187">
        <v>1996</v>
      </c>
      <c r="D9" s="188">
        <v>1</v>
      </c>
      <c r="E9" s="188" t="s">
        <v>190</v>
      </c>
      <c r="F9" s="184">
        <v>12</v>
      </c>
    </row>
    <row r="10" spans="1:6" s="153" customFormat="1" ht="12.75" customHeight="1">
      <c r="A10" s="189">
        <v>6</v>
      </c>
      <c r="B10" s="186" t="s">
        <v>92</v>
      </c>
      <c r="C10" s="188">
        <v>1996</v>
      </c>
      <c r="D10" s="188">
        <v>1</v>
      </c>
      <c r="E10" s="188" t="s">
        <v>132</v>
      </c>
      <c r="F10" s="184">
        <v>11.7</v>
      </c>
    </row>
    <row r="11" s="55" customFormat="1" ht="12.75">
      <c r="A11" s="141" t="s">
        <v>117</v>
      </c>
    </row>
    <row r="12" spans="1:6" s="153" customFormat="1" ht="14.25" customHeight="1">
      <c r="A12" s="147"/>
      <c r="B12" s="149" t="s">
        <v>213</v>
      </c>
      <c r="C12" s="150" t="s">
        <v>212</v>
      </c>
      <c r="D12" s="151" t="s">
        <v>115</v>
      </c>
      <c r="E12" s="151" t="s">
        <v>184</v>
      </c>
      <c r="F12" s="152" t="s">
        <v>214</v>
      </c>
    </row>
    <row r="13" spans="1:6" s="178" customFormat="1" ht="12.75" customHeight="1">
      <c r="A13" s="173">
        <v>1</v>
      </c>
      <c r="B13" s="174" t="s">
        <v>90</v>
      </c>
      <c r="C13" s="175">
        <v>1996</v>
      </c>
      <c r="D13" s="176">
        <v>1</v>
      </c>
      <c r="E13" s="176" t="s">
        <v>190</v>
      </c>
      <c r="F13" s="177">
        <v>12.5</v>
      </c>
    </row>
    <row r="14" spans="1:6" s="178" customFormat="1" ht="12.75" customHeight="1">
      <c r="A14" s="173">
        <v>2</v>
      </c>
      <c r="B14" s="174" t="s">
        <v>89</v>
      </c>
      <c r="C14" s="175">
        <v>1995</v>
      </c>
      <c r="D14" s="176">
        <v>1</v>
      </c>
      <c r="E14" s="176" t="s">
        <v>190</v>
      </c>
      <c r="F14" s="177">
        <v>12.1</v>
      </c>
    </row>
    <row r="15" spans="1:6" s="178" customFormat="1" ht="12.75" customHeight="1">
      <c r="A15" s="173">
        <v>3</v>
      </c>
      <c r="B15" s="174" t="s">
        <v>206</v>
      </c>
      <c r="C15" s="175">
        <v>1996</v>
      </c>
      <c r="D15" s="176">
        <v>1</v>
      </c>
      <c r="E15" s="176" t="s">
        <v>133</v>
      </c>
      <c r="F15" s="177">
        <v>12</v>
      </c>
    </row>
    <row r="16" spans="1:6" s="153" customFormat="1" ht="12.75" customHeight="1">
      <c r="A16" s="180">
        <v>4</v>
      </c>
      <c r="B16" s="181" t="s">
        <v>110</v>
      </c>
      <c r="C16" s="182">
        <v>1995</v>
      </c>
      <c r="D16" s="183">
        <v>1</v>
      </c>
      <c r="E16" s="183" t="s">
        <v>134</v>
      </c>
      <c r="F16" s="184">
        <v>12</v>
      </c>
    </row>
    <row r="17" spans="1:6" s="153" customFormat="1" ht="12.75" customHeight="1">
      <c r="A17" s="185">
        <v>5</v>
      </c>
      <c r="B17" s="186" t="s">
        <v>197</v>
      </c>
      <c r="C17" s="187">
        <v>1996</v>
      </c>
      <c r="D17" s="188">
        <v>1</v>
      </c>
      <c r="E17" s="188" t="s">
        <v>134</v>
      </c>
      <c r="F17" s="184">
        <v>11.5</v>
      </c>
    </row>
    <row r="18" spans="1:6" s="153" customFormat="1" ht="12.75" customHeight="1">
      <c r="A18" s="185">
        <v>6</v>
      </c>
      <c r="B18" s="186" t="s">
        <v>88</v>
      </c>
      <c r="C18" s="190">
        <v>1995</v>
      </c>
      <c r="D18" s="188">
        <v>1</v>
      </c>
      <c r="E18" s="188" t="s">
        <v>127</v>
      </c>
      <c r="F18" s="184">
        <v>10</v>
      </c>
    </row>
    <row r="19" spans="1:6" s="153" customFormat="1" ht="12.75" customHeight="1">
      <c r="A19" s="185">
        <v>7</v>
      </c>
      <c r="B19" s="186" t="s">
        <v>99</v>
      </c>
      <c r="C19" s="188">
        <v>1997</v>
      </c>
      <c r="D19" s="188">
        <v>1</v>
      </c>
      <c r="E19" s="188" t="s">
        <v>133</v>
      </c>
      <c r="F19" s="184">
        <v>9.7</v>
      </c>
    </row>
    <row r="20" spans="1:6" s="153" customFormat="1" ht="12.75" customHeight="1">
      <c r="A20" s="185">
        <v>8</v>
      </c>
      <c r="B20" s="186" t="s">
        <v>104</v>
      </c>
      <c r="C20" s="188">
        <v>1996</v>
      </c>
      <c r="D20" s="188">
        <v>1</v>
      </c>
      <c r="E20" s="188" t="s">
        <v>208</v>
      </c>
      <c r="F20" s="184">
        <v>9.1</v>
      </c>
    </row>
    <row r="21" s="55" customFormat="1" ht="12.75">
      <c r="A21" s="141" t="s">
        <v>34</v>
      </c>
    </row>
    <row r="22" spans="1:6" s="153" customFormat="1" ht="9.75" customHeight="1">
      <c r="A22" s="147"/>
      <c r="B22" s="154" t="s">
        <v>213</v>
      </c>
      <c r="C22" s="155" t="s">
        <v>212</v>
      </c>
      <c r="D22" s="156" t="s">
        <v>115</v>
      </c>
      <c r="E22" s="156" t="s">
        <v>184</v>
      </c>
      <c r="F22" s="157" t="s">
        <v>214</v>
      </c>
    </row>
    <row r="23" spans="1:6" s="178" customFormat="1" ht="12.75" customHeight="1">
      <c r="A23" s="173">
        <v>1</v>
      </c>
      <c r="B23" s="174" t="s">
        <v>110</v>
      </c>
      <c r="C23" s="176">
        <v>1995</v>
      </c>
      <c r="D23" s="176">
        <v>1</v>
      </c>
      <c r="E23" s="176" t="s">
        <v>134</v>
      </c>
      <c r="F23" s="177">
        <v>12.9</v>
      </c>
    </row>
    <row r="24" spans="1:6" s="178" customFormat="1" ht="12.75" customHeight="1">
      <c r="A24" s="173">
        <v>2</v>
      </c>
      <c r="B24" s="174" t="s">
        <v>206</v>
      </c>
      <c r="C24" s="176">
        <v>1996</v>
      </c>
      <c r="D24" s="176">
        <v>1</v>
      </c>
      <c r="E24" s="176" t="s">
        <v>133</v>
      </c>
      <c r="F24" s="177">
        <v>12</v>
      </c>
    </row>
    <row r="25" spans="1:6" s="178" customFormat="1" ht="12.75" customHeight="1">
      <c r="A25" s="173">
        <v>3</v>
      </c>
      <c r="B25" s="174" t="s">
        <v>197</v>
      </c>
      <c r="C25" s="176">
        <v>1996</v>
      </c>
      <c r="D25" s="176">
        <v>1</v>
      </c>
      <c r="E25" s="176" t="s">
        <v>134</v>
      </c>
      <c r="F25" s="177">
        <v>11.9</v>
      </c>
    </row>
    <row r="26" spans="1:6" s="153" customFormat="1" ht="12.75" customHeight="1">
      <c r="A26" s="180">
        <v>4</v>
      </c>
      <c r="B26" s="181" t="s">
        <v>90</v>
      </c>
      <c r="C26" s="183">
        <v>1996</v>
      </c>
      <c r="D26" s="183">
        <v>1</v>
      </c>
      <c r="E26" s="183" t="s">
        <v>190</v>
      </c>
      <c r="F26" s="184">
        <v>11.7</v>
      </c>
    </row>
    <row r="27" spans="1:6" s="153" customFormat="1" ht="12.75" customHeight="1">
      <c r="A27" s="185">
        <v>5</v>
      </c>
      <c r="B27" s="186" t="s">
        <v>183</v>
      </c>
      <c r="C27" s="191">
        <v>1997</v>
      </c>
      <c r="D27" s="188">
        <v>1</v>
      </c>
      <c r="E27" s="188" t="s">
        <v>133</v>
      </c>
      <c r="F27" s="184">
        <v>11.2</v>
      </c>
    </row>
    <row r="28" spans="1:6" s="153" customFormat="1" ht="12.75" customHeight="1">
      <c r="A28" s="185">
        <v>6</v>
      </c>
      <c r="B28" s="186" t="s">
        <v>92</v>
      </c>
      <c r="C28" s="188">
        <v>1996</v>
      </c>
      <c r="D28" s="188">
        <v>1</v>
      </c>
      <c r="E28" s="188" t="s">
        <v>132</v>
      </c>
      <c r="F28" s="184">
        <v>11.1</v>
      </c>
    </row>
    <row r="29" spans="1:6" s="153" customFormat="1" ht="12.75" customHeight="1">
      <c r="A29" s="185">
        <v>7</v>
      </c>
      <c r="B29" s="186" t="s">
        <v>89</v>
      </c>
      <c r="C29" s="188">
        <v>1995</v>
      </c>
      <c r="D29" s="188">
        <v>1</v>
      </c>
      <c r="E29" s="188" t="s">
        <v>190</v>
      </c>
      <c r="F29" s="184">
        <v>11.1</v>
      </c>
    </row>
    <row r="30" spans="1:6" s="153" customFormat="1" ht="12.75" customHeight="1">
      <c r="A30" s="185">
        <v>8</v>
      </c>
      <c r="B30" s="186" t="s">
        <v>99</v>
      </c>
      <c r="C30" s="188">
        <v>1997</v>
      </c>
      <c r="D30" s="188">
        <v>1</v>
      </c>
      <c r="E30" s="188" t="s">
        <v>133</v>
      </c>
      <c r="F30" s="184">
        <v>8.5</v>
      </c>
    </row>
    <row r="31" s="55" customFormat="1" ht="12.75">
      <c r="A31" s="141" t="s">
        <v>40</v>
      </c>
    </row>
    <row r="32" spans="1:6" s="153" customFormat="1" ht="12.75" customHeight="1">
      <c r="A32" s="147"/>
      <c r="B32" s="149" t="s">
        <v>213</v>
      </c>
      <c r="C32" s="150" t="s">
        <v>212</v>
      </c>
      <c r="D32" s="151" t="s">
        <v>115</v>
      </c>
      <c r="E32" s="151" t="s">
        <v>184</v>
      </c>
      <c r="F32" s="152" t="s">
        <v>214</v>
      </c>
    </row>
    <row r="33" spans="1:6" s="178" customFormat="1" ht="12.75" customHeight="1">
      <c r="A33" s="179">
        <v>1</v>
      </c>
      <c r="B33" s="174" t="s">
        <v>110</v>
      </c>
      <c r="C33" s="175">
        <v>1995</v>
      </c>
      <c r="D33" s="176">
        <v>1</v>
      </c>
      <c r="E33" s="176" t="s">
        <v>134</v>
      </c>
      <c r="F33" s="177">
        <v>14.05</v>
      </c>
    </row>
    <row r="34" spans="1:6" s="178" customFormat="1" ht="12.75" customHeight="1">
      <c r="A34" s="179">
        <v>2</v>
      </c>
      <c r="B34" s="174" t="s">
        <v>206</v>
      </c>
      <c r="C34" s="175">
        <v>1996</v>
      </c>
      <c r="D34" s="176">
        <v>1</v>
      </c>
      <c r="E34" s="176" t="s">
        <v>133</v>
      </c>
      <c r="F34" s="177">
        <v>13.55</v>
      </c>
    </row>
    <row r="35" spans="1:6" s="178" customFormat="1" ht="12.75" customHeight="1">
      <c r="A35" s="179">
        <v>3</v>
      </c>
      <c r="B35" s="174" t="s">
        <v>99</v>
      </c>
      <c r="C35" s="175">
        <v>1997</v>
      </c>
      <c r="D35" s="176">
        <v>1</v>
      </c>
      <c r="E35" s="176" t="s">
        <v>133</v>
      </c>
      <c r="F35" s="177">
        <v>13.45</v>
      </c>
    </row>
    <row r="36" spans="1:6" s="153" customFormat="1" ht="12.75" customHeight="1">
      <c r="A36" s="192">
        <v>4</v>
      </c>
      <c r="B36" s="181" t="s">
        <v>183</v>
      </c>
      <c r="C36" s="182">
        <v>1997</v>
      </c>
      <c r="D36" s="183">
        <v>1</v>
      </c>
      <c r="E36" s="183" t="s">
        <v>133</v>
      </c>
      <c r="F36" s="184">
        <v>13.3</v>
      </c>
    </row>
    <row r="37" spans="1:6" s="153" customFormat="1" ht="12.75" customHeight="1">
      <c r="A37" s="189">
        <v>5</v>
      </c>
      <c r="B37" s="186" t="s">
        <v>89</v>
      </c>
      <c r="C37" s="187">
        <v>1995</v>
      </c>
      <c r="D37" s="188">
        <v>1</v>
      </c>
      <c r="E37" s="188" t="s">
        <v>190</v>
      </c>
      <c r="F37" s="184">
        <v>13.05</v>
      </c>
    </row>
    <row r="38" spans="1:6" s="153" customFormat="1" ht="12.75" customHeight="1">
      <c r="A38" s="189">
        <v>6</v>
      </c>
      <c r="B38" s="186" t="s">
        <v>197</v>
      </c>
      <c r="C38" s="187">
        <v>1996</v>
      </c>
      <c r="D38" s="188">
        <v>1</v>
      </c>
      <c r="E38" s="188" t="s">
        <v>134</v>
      </c>
      <c r="F38" s="184">
        <v>12.95</v>
      </c>
    </row>
    <row r="39" spans="1:6" s="153" customFormat="1" ht="12.75" customHeight="1">
      <c r="A39" s="189">
        <v>7</v>
      </c>
      <c r="B39" s="186" t="s">
        <v>90</v>
      </c>
      <c r="C39" s="187">
        <v>1996</v>
      </c>
      <c r="D39" s="188">
        <v>1</v>
      </c>
      <c r="E39" s="188" t="s">
        <v>190</v>
      </c>
      <c r="F39" s="184">
        <v>12.9</v>
      </c>
    </row>
    <row r="40" spans="1:6" s="153" customFormat="1" ht="12.75" customHeight="1">
      <c r="A40" s="189">
        <v>8</v>
      </c>
      <c r="B40" s="186" t="s">
        <v>88</v>
      </c>
      <c r="C40" s="187">
        <v>1995</v>
      </c>
      <c r="D40" s="188">
        <v>1</v>
      </c>
      <c r="E40" s="188" t="s">
        <v>127</v>
      </c>
      <c r="F40" s="184">
        <v>12.55</v>
      </c>
    </row>
    <row r="41" s="55" customFormat="1" ht="12.75">
      <c r="A41" s="141" t="s">
        <v>45</v>
      </c>
    </row>
    <row r="42" spans="1:6" s="153" customFormat="1" ht="13.5" customHeight="1">
      <c r="A42" s="147"/>
      <c r="B42" s="154" t="s">
        <v>213</v>
      </c>
      <c r="C42" s="155" t="s">
        <v>212</v>
      </c>
      <c r="D42" s="156" t="s">
        <v>115</v>
      </c>
      <c r="E42" s="156" t="s">
        <v>184</v>
      </c>
      <c r="F42" s="157" t="s">
        <v>214</v>
      </c>
    </row>
    <row r="43" spans="1:6" s="178" customFormat="1" ht="12.75" customHeight="1">
      <c r="A43" s="179">
        <v>1</v>
      </c>
      <c r="B43" s="174" t="s">
        <v>182</v>
      </c>
      <c r="C43" s="176">
        <v>1996</v>
      </c>
      <c r="D43" s="176">
        <v>1</v>
      </c>
      <c r="E43" s="176" t="s">
        <v>190</v>
      </c>
      <c r="F43" s="177">
        <v>12.85</v>
      </c>
    </row>
    <row r="44" spans="1:6" s="178" customFormat="1" ht="12.75" customHeight="1">
      <c r="A44" s="179">
        <v>2</v>
      </c>
      <c r="B44" s="174" t="s">
        <v>98</v>
      </c>
      <c r="C44" s="176">
        <v>1996</v>
      </c>
      <c r="D44" s="176">
        <v>1</v>
      </c>
      <c r="E44" s="176" t="s">
        <v>133</v>
      </c>
      <c r="F44" s="177">
        <v>12.45</v>
      </c>
    </row>
    <row r="45" spans="1:6" s="178" customFormat="1" ht="12.75" customHeight="1">
      <c r="A45" s="179">
        <v>3</v>
      </c>
      <c r="B45" s="174" t="s">
        <v>197</v>
      </c>
      <c r="C45" s="176">
        <v>1996</v>
      </c>
      <c r="D45" s="176">
        <v>1</v>
      </c>
      <c r="E45" s="176" t="s">
        <v>134</v>
      </c>
      <c r="F45" s="177">
        <v>12.25</v>
      </c>
    </row>
    <row r="46" spans="1:6" s="153" customFormat="1" ht="12.75" customHeight="1">
      <c r="A46" s="192">
        <v>4</v>
      </c>
      <c r="B46" s="181" t="s">
        <v>89</v>
      </c>
      <c r="C46" s="183">
        <v>1995</v>
      </c>
      <c r="D46" s="183">
        <v>1</v>
      </c>
      <c r="E46" s="183" t="s">
        <v>190</v>
      </c>
      <c r="F46" s="184">
        <v>12.05</v>
      </c>
    </row>
    <row r="47" spans="1:6" s="153" customFormat="1" ht="12.75" customHeight="1">
      <c r="A47" s="189">
        <v>5</v>
      </c>
      <c r="B47" s="186" t="s">
        <v>90</v>
      </c>
      <c r="C47" s="188">
        <v>1996</v>
      </c>
      <c r="D47" s="188">
        <v>1</v>
      </c>
      <c r="E47" s="188" t="s">
        <v>190</v>
      </c>
      <c r="F47" s="184">
        <v>12</v>
      </c>
    </row>
    <row r="48" spans="1:6" s="153" customFormat="1" ht="12.75" customHeight="1">
      <c r="A48" s="189">
        <v>6</v>
      </c>
      <c r="B48" s="186" t="s">
        <v>92</v>
      </c>
      <c r="C48" s="188">
        <v>1996</v>
      </c>
      <c r="D48" s="188">
        <v>1</v>
      </c>
      <c r="E48" s="188" t="s">
        <v>122</v>
      </c>
      <c r="F48" s="184">
        <v>11.95</v>
      </c>
    </row>
    <row r="49" spans="1:6" s="153" customFormat="1" ht="12.75" customHeight="1">
      <c r="A49" s="189">
        <v>7</v>
      </c>
      <c r="B49" s="186" t="s">
        <v>110</v>
      </c>
      <c r="C49" s="188">
        <v>1995</v>
      </c>
      <c r="D49" s="188">
        <v>1</v>
      </c>
      <c r="E49" s="188" t="s">
        <v>134</v>
      </c>
      <c r="F49" s="184">
        <v>11.35</v>
      </c>
    </row>
    <row r="50" spans="1:6" s="153" customFormat="1" ht="12.75" customHeight="1">
      <c r="A50" s="189">
        <v>8</v>
      </c>
      <c r="B50" s="186" t="s">
        <v>99</v>
      </c>
      <c r="C50" s="191">
        <v>1997</v>
      </c>
      <c r="D50" s="188">
        <v>1</v>
      </c>
      <c r="E50" s="188" t="s">
        <v>133</v>
      </c>
      <c r="F50" s="184">
        <v>10</v>
      </c>
    </row>
    <row r="51" s="55" customFormat="1" ht="12.75">
      <c r="A51" s="141" t="s">
        <v>49</v>
      </c>
    </row>
    <row r="52" spans="1:6" s="153" customFormat="1" ht="12" customHeight="1">
      <c r="A52" s="147"/>
      <c r="B52" s="154" t="s">
        <v>213</v>
      </c>
      <c r="C52" s="155" t="s">
        <v>212</v>
      </c>
      <c r="D52" s="156" t="s">
        <v>115</v>
      </c>
      <c r="E52" s="156" t="s">
        <v>184</v>
      </c>
      <c r="F52" s="157" t="s">
        <v>214</v>
      </c>
    </row>
    <row r="53" spans="1:6" s="178" customFormat="1" ht="12.75" customHeight="1">
      <c r="A53" s="173">
        <v>1</v>
      </c>
      <c r="B53" s="174" t="s">
        <v>90</v>
      </c>
      <c r="C53" s="176">
        <v>1996</v>
      </c>
      <c r="D53" s="176">
        <v>1</v>
      </c>
      <c r="E53" s="176" t="s">
        <v>190</v>
      </c>
      <c r="F53" s="177">
        <v>12.35</v>
      </c>
    </row>
    <row r="54" spans="1:6" s="178" customFormat="1" ht="12.75" customHeight="1">
      <c r="A54" s="173">
        <v>2</v>
      </c>
      <c r="B54" s="174" t="s">
        <v>197</v>
      </c>
      <c r="C54" s="176">
        <v>1996</v>
      </c>
      <c r="D54" s="176">
        <v>1</v>
      </c>
      <c r="E54" s="176" t="s">
        <v>134</v>
      </c>
      <c r="F54" s="177">
        <v>12.2</v>
      </c>
    </row>
    <row r="55" spans="1:6" s="178" customFormat="1" ht="12.75" customHeight="1">
      <c r="A55" s="173">
        <v>3</v>
      </c>
      <c r="B55" s="174" t="s">
        <v>110</v>
      </c>
      <c r="C55" s="176">
        <v>1995</v>
      </c>
      <c r="D55" s="176">
        <v>1</v>
      </c>
      <c r="E55" s="176" t="s">
        <v>134</v>
      </c>
      <c r="F55" s="177">
        <v>11.4</v>
      </c>
    </row>
    <row r="56" spans="1:6" s="153" customFormat="1" ht="12.75" customHeight="1">
      <c r="A56" s="180">
        <v>4</v>
      </c>
      <c r="B56" s="181" t="s">
        <v>89</v>
      </c>
      <c r="C56" s="183">
        <v>1995</v>
      </c>
      <c r="D56" s="183">
        <v>1</v>
      </c>
      <c r="E56" s="183" t="s">
        <v>190</v>
      </c>
      <c r="F56" s="184">
        <v>11.15</v>
      </c>
    </row>
    <row r="57" spans="1:6" s="153" customFormat="1" ht="12.75" customHeight="1">
      <c r="A57" s="185">
        <v>5</v>
      </c>
      <c r="B57" s="186" t="s">
        <v>92</v>
      </c>
      <c r="C57" s="188">
        <v>1996</v>
      </c>
      <c r="D57" s="188">
        <v>1</v>
      </c>
      <c r="E57" s="188" t="s">
        <v>122</v>
      </c>
      <c r="F57" s="184">
        <v>11</v>
      </c>
    </row>
    <row r="58" spans="1:6" s="153" customFormat="1" ht="12.75" customHeight="1">
      <c r="A58" s="185">
        <v>6</v>
      </c>
      <c r="B58" s="186" t="s">
        <v>98</v>
      </c>
      <c r="C58" s="188">
        <v>1996</v>
      </c>
      <c r="D58" s="188">
        <v>1</v>
      </c>
      <c r="E58" s="188" t="s">
        <v>133</v>
      </c>
      <c r="F58" s="184">
        <v>11</v>
      </c>
    </row>
    <row r="59" spans="1:6" s="153" customFormat="1" ht="12.75" customHeight="1">
      <c r="A59" s="185">
        <v>7</v>
      </c>
      <c r="B59" s="186" t="s">
        <v>182</v>
      </c>
      <c r="C59" s="191">
        <v>1996</v>
      </c>
      <c r="D59" s="188">
        <v>1</v>
      </c>
      <c r="E59" s="188" t="s">
        <v>190</v>
      </c>
      <c r="F59" s="184">
        <v>10.8</v>
      </c>
    </row>
    <row r="60" spans="1:6" s="153" customFormat="1" ht="12.75" customHeight="1">
      <c r="A60" s="185">
        <v>8</v>
      </c>
      <c r="B60" s="186" t="s">
        <v>99</v>
      </c>
      <c r="C60" s="188">
        <v>1997</v>
      </c>
      <c r="D60" s="188">
        <v>1</v>
      </c>
      <c r="E60" s="188" t="s">
        <v>133</v>
      </c>
      <c r="F60" s="184">
        <v>9.95</v>
      </c>
    </row>
    <row r="61" spans="1:6" s="153" customFormat="1" ht="12.75" customHeight="1">
      <c r="A61" s="185"/>
      <c r="B61" s="195"/>
      <c r="C61" s="196"/>
      <c r="D61" s="196"/>
      <c r="E61" s="196"/>
      <c r="F61" s="197"/>
    </row>
    <row r="62" spans="1:5" s="1" customFormat="1" ht="15">
      <c r="A62" s="1" t="s">
        <v>139</v>
      </c>
      <c r="E62" s="123" t="s">
        <v>13</v>
      </c>
    </row>
    <row r="63" spans="1:5" s="1" customFormat="1" ht="15">
      <c r="A63" s="1" t="s">
        <v>18</v>
      </c>
      <c r="E63" s="123" t="s">
        <v>19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Turgenev</cp:lastModifiedBy>
  <cp:lastPrinted>2010-05-26T05:34:45Z</cp:lastPrinted>
  <dcterms:created xsi:type="dcterms:W3CDTF">1996-10-08T23:32:33Z</dcterms:created>
  <dcterms:modified xsi:type="dcterms:W3CDTF">2010-12-17T14:17:21Z</dcterms:modified>
  <cp:category/>
  <cp:version/>
  <cp:contentType/>
  <cp:contentStatus/>
</cp:coreProperties>
</file>