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итульник" sheetId="1" r:id="rId1"/>
    <sheet name="командное чемпионат" sheetId="2" r:id="rId2"/>
    <sheet name="многоборье чемпионат" sheetId="3" r:id="rId3"/>
    <sheet name="командное первенство " sheetId="4" r:id="rId4"/>
    <sheet name="многоборье первенство" sheetId="5" r:id="rId5"/>
    <sheet name="результат финал чемпионат" sheetId="6" r:id="rId6"/>
    <sheet name="финал первенство мс" sheetId="7" r:id="rId7"/>
    <sheet name="финал первенство кмс" sheetId="8" r:id="rId8"/>
    <sheet name="финал первенство 1 разряд" sheetId="9" r:id="rId9"/>
  </sheets>
  <definedNames/>
  <calcPr fullCalcOnLoad="1"/>
</workbook>
</file>

<file path=xl/sharedStrings.xml><?xml version="1.0" encoding="utf-8"?>
<sst xmlns="http://schemas.openxmlformats.org/spreadsheetml/2006/main" count="1319" uniqueCount="248">
  <si>
    <t>САРАТОВСКАЯ ОБЛ</t>
  </si>
  <si>
    <t>ПЕНЗЕНСКАЯ ОБЛ</t>
  </si>
  <si>
    <t>РЕСПУБЛИКА ТАТАРСТАН</t>
  </si>
  <si>
    <t>ЧУВАШСКАЯ РЕСПУБЛИКА</t>
  </si>
  <si>
    <t>РЕСПУБЛИКА УДМУРТИЯ</t>
  </si>
  <si>
    <t>САМАРСКАЯ ОБЛ</t>
  </si>
  <si>
    <t>УЛЬЯНОВСКАЯ ОБЛ</t>
  </si>
  <si>
    <t>РЕСПУБЛИКА МОРДОВИЯ</t>
  </si>
  <si>
    <t>9-14 февраля 2010г.</t>
  </si>
  <si>
    <t>г.Пенза</t>
  </si>
  <si>
    <t>НИЖЕГОРОДСКАЯ ОБЛ</t>
  </si>
  <si>
    <t>общее колличество участников</t>
  </si>
  <si>
    <t>главный судья соревнованй</t>
  </si>
  <si>
    <t>Старкин В.Г.</t>
  </si>
  <si>
    <t>МК</t>
  </si>
  <si>
    <t>зам.главного судьи</t>
  </si>
  <si>
    <t>Белуженков И.Н.</t>
  </si>
  <si>
    <t>г.Нижнекамск</t>
  </si>
  <si>
    <t>главный секретарь</t>
  </si>
  <si>
    <t>Карнаухова Л.В.</t>
  </si>
  <si>
    <t>РК</t>
  </si>
  <si>
    <t>зам.главного секретаря</t>
  </si>
  <si>
    <t>Таратынова Л.Г.</t>
  </si>
  <si>
    <t>судейские бригады</t>
  </si>
  <si>
    <t>вольные упражнения</t>
  </si>
  <si>
    <t>Меркушин Максим</t>
  </si>
  <si>
    <t>г.Самара</t>
  </si>
  <si>
    <t>Аленин Павел</t>
  </si>
  <si>
    <t>Ипатов Павел</t>
  </si>
  <si>
    <t>г.Ижевск</t>
  </si>
  <si>
    <t>конь</t>
  </si>
  <si>
    <t>Белуженков Игорь</t>
  </si>
  <si>
    <t>Васильев дмитрий</t>
  </si>
  <si>
    <t>Мамонов Алексей</t>
  </si>
  <si>
    <t>кольца</t>
  </si>
  <si>
    <t>Меншутин Валерий</t>
  </si>
  <si>
    <t>г.Ульяновск</t>
  </si>
  <si>
    <t>Шарафутдинов Фарид</t>
  </si>
  <si>
    <t>г.Чистополь</t>
  </si>
  <si>
    <t>Середнев Денис</t>
  </si>
  <si>
    <t>прыжок</t>
  </si>
  <si>
    <t>Денисов Павел</t>
  </si>
  <si>
    <t>г.Тольятти</t>
  </si>
  <si>
    <t>Маринин Сергей</t>
  </si>
  <si>
    <t>Попков Артем</t>
  </si>
  <si>
    <t>брусья</t>
  </si>
  <si>
    <t>Захаров Олег</t>
  </si>
  <si>
    <t>г.Казань</t>
  </si>
  <si>
    <t>Зотов Александр</t>
  </si>
  <si>
    <t>перекладина</t>
  </si>
  <si>
    <t>Яковлев Виталий</t>
  </si>
  <si>
    <t>Сурков Владимир</t>
  </si>
  <si>
    <t>г.Саратов</t>
  </si>
  <si>
    <t>Шишкин Юрий</t>
  </si>
  <si>
    <t>г.Саранск</t>
  </si>
  <si>
    <t>Чемпионат ПФО</t>
  </si>
  <si>
    <t>командное первенство</t>
  </si>
  <si>
    <t>Космаков Владимир</t>
  </si>
  <si>
    <t>Рыженков Иван</t>
  </si>
  <si>
    <t>Востриков Василий</t>
  </si>
  <si>
    <t>Пичугин Александр</t>
  </si>
  <si>
    <t>Родионов Виталий</t>
  </si>
  <si>
    <t>Павлов Павел</t>
  </si>
  <si>
    <t>Ворошев Алексей</t>
  </si>
  <si>
    <t>Невежин Илья</t>
  </si>
  <si>
    <t>Харьков Дмитрий</t>
  </si>
  <si>
    <t>Алавердян Александр</t>
  </si>
  <si>
    <t>Аблязин Денис</t>
  </si>
  <si>
    <t>Кошенков Юрий</t>
  </si>
  <si>
    <t>Буланов Александр</t>
  </si>
  <si>
    <t>Мамонтов Антон</t>
  </si>
  <si>
    <t>Суконнов Артем</t>
  </si>
  <si>
    <t>Васильев Глеб</t>
  </si>
  <si>
    <t>Васильев Дмитрий</t>
  </si>
  <si>
    <t>Перевощиков Роман</t>
  </si>
  <si>
    <t>Густенёв Андрей</t>
  </si>
  <si>
    <t>Сандаков Андрей</t>
  </si>
  <si>
    <t>РЕСПУБИКА МОРДОВИЯ</t>
  </si>
  <si>
    <t>Катынь Вильям</t>
  </si>
  <si>
    <t>ИНФОРМАЦИЯ ОБ УЧАСТНИКАХ ЧЕМПИОНАТА И ПЕРВЕНСТВА ПРИВОЛЖСКОГО ФЕДЕРАЛЬНОГО ОКРУГА                                                                                                                   по спортивной гимнастике</t>
  </si>
  <si>
    <t>Первенство  ПФО</t>
  </si>
  <si>
    <t>ЧЕМПИОНАТ ПРИВОЛЖСКОГО ФЕДЕРАЛЬНОГО ОКРУГА</t>
  </si>
  <si>
    <t>МС</t>
  </si>
  <si>
    <t>КМС</t>
  </si>
  <si>
    <t>Силенко Александр</t>
  </si>
  <si>
    <t>Жилинский Алексей</t>
  </si>
  <si>
    <t>Лебеденко Павел</t>
  </si>
  <si>
    <t>Лебеденко Алексей</t>
  </si>
  <si>
    <t>Курнаев Юрий</t>
  </si>
  <si>
    <t>Кондратьев Александр</t>
  </si>
  <si>
    <t>Жуков Артем</t>
  </si>
  <si>
    <t>Ванифатов Виталий</t>
  </si>
  <si>
    <t>Заббаров Артур</t>
  </si>
  <si>
    <t>Сабитов Альфред</t>
  </si>
  <si>
    <t>Сарбаев Александр</t>
  </si>
  <si>
    <t>Гатиятов Шамиль</t>
  </si>
  <si>
    <t>Симаков Михаил</t>
  </si>
  <si>
    <t>Чупин Родион</t>
  </si>
  <si>
    <t>Широких Алексей</t>
  </si>
  <si>
    <t>Клевцов Александр</t>
  </si>
  <si>
    <t>Шестера Михаил</t>
  </si>
  <si>
    <t>Савин Дмитрий</t>
  </si>
  <si>
    <t>Баранов Алексей</t>
  </si>
  <si>
    <t>Гузев Александр</t>
  </si>
  <si>
    <t>Мурашев Андрей</t>
  </si>
  <si>
    <t>Воронин Максим</t>
  </si>
  <si>
    <t>Карибов Тимур</t>
  </si>
  <si>
    <t>Степанов Олег</t>
  </si>
  <si>
    <t>Абрамов Александр</t>
  </si>
  <si>
    <t>Ермошкин Андрей</t>
  </si>
  <si>
    <t>Васильев Евгений</t>
  </si>
  <si>
    <t>Осипов дмитрий</t>
  </si>
  <si>
    <t>Поляшов Владислав</t>
  </si>
  <si>
    <t>ПЕРВЕНСТВО ПРИВОЛЖСКОГО ФЕДЕРАЛЬНОГО ОКРУГА</t>
  </si>
  <si>
    <t xml:space="preserve">Стариков Валентин </t>
  </si>
  <si>
    <t xml:space="preserve">Тихонов Иван </t>
  </si>
  <si>
    <t xml:space="preserve">ЧЕМПИОНАТ ПФО </t>
  </si>
  <si>
    <t>разряд</t>
  </si>
  <si>
    <t>___________</t>
  </si>
  <si>
    <t>конь-махи</t>
  </si>
  <si>
    <t>ФИ участника</t>
  </si>
  <si>
    <t>сарат.обл</t>
  </si>
  <si>
    <t>пенз.обл</t>
  </si>
  <si>
    <t>ульян.обл</t>
  </si>
  <si>
    <t>Татарстан</t>
  </si>
  <si>
    <t>Удмуртия</t>
  </si>
  <si>
    <t>Чувашия</t>
  </si>
  <si>
    <t>Самар.обл</t>
  </si>
  <si>
    <t>мордовия</t>
  </si>
  <si>
    <t>Сарат.обл</t>
  </si>
  <si>
    <t xml:space="preserve">ПЕРВЕНСТВО ПФО </t>
  </si>
  <si>
    <t>Пенз.обл</t>
  </si>
  <si>
    <t>Дзержин</t>
  </si>
  <si>
    <t>пер-на</t>
  </si>
  <si>
    <t>сумма</t>
  </si>
  <si>
    <t>в\упр</t>
  </si>
  <si>
    <t xml:space="preserve">ЧЕМПИОНАТ ПРИВОЛЖСКОГО ФЕДЕРАЛЬНОГО ОКРУГА </t>
  </si>
  <si>
    <t>спортивная гимнастика   11 февраля 2010г.   г. Пенза  дворец спорта "БУРТАСЫ"</t>
  </si>
  <si>
    <t>татарстан</t>
  </si>
  <si>
    <t>удмуртия</t>
  </si>
  <si>
    <t>чувашия</t>
  </si>
  <si>
    <t>самар.обл</t>
  </si>
  <si>
    <t>год рожд</t>
  </si>
  <si>
    <t>регион</t>
  </si>
  <si>
    <t>тренер</t>
  </si>
  <si>
    <t>главный судья</t>
  </si>
  <si>
    <t>место</t>
  </si>
  <si>
    <t>спортивная гимнастика 11 февраля 2010г.</t>
  </si>
  <si>
    <t>г.Пенза дворец спорта "БУРТАСЫ"</t>
  </si>
  <si>
    <t>Миронов Ю.Н.</t>
  </si>
  <si>
    <t>Попов Ю.И.</t>
  </si>
  <si>
    <t>Сурков В.Б.</t>
  </si>
  <si>
    <t>Слепнев С.С.</t>
  </si>
  <si>
    <t>Маринин С.А.</t>
  </si>
  <si>
    <t>Меншутин В.А.</t>
  </si>
  <si>
    <t>Артамонов А.К.</t>
  </si>
  <si>
    <t>Садыков Р.К.</t>
  </si>
  <si>
    <t>Хисамов И.М.</t>
  </si>
  <si>
    <t>Яковлев В.Е. Опарин А.Ф.</t>
  </si>
  <si>
    <t>Ипатов П.И. Закиров С.К.</t>
  </si>
  <si>
    <t>Денисов А.П. Махначева С.М.</t>
  </si>
  <si>
    <t>Трохова И.Н. Степанов Г.Ф.</t>
  </si>
  <si>
    <t>Сандаков В.М. Дуденкова И.Н.</t>
  </si>
  <si>
    <t>Галахов Е.Б.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</si>
  <si>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</si>
  <si>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</si>
  <si>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</si>
  <si>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</si>
  <si>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</si>
  <si>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</si>
  <si>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</si>
  <si>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</si>
  <si>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</si>
  <si>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</si>
  <si>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</si>
  <si>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</si>
  <si>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</si>
  <si>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</si>
  <si>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</si>
  <si>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</si>
  <si>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</si>
  <si>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</si>
  <si>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</si>
  <si>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</si>
  <si>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</si>
  <si>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</si>
  <si>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</si>
  <si>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</si>
  <si>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спортивная гимнастика   12 февраля 2010г.   г. Пенза  дворец спорта "БУРТАСЫ"</t>
  </si>
  <si>
    <t xml:space="preserve">ПЕРВЕНСТВО ПРИВОЛЖСКОГО ФЕДЕРАЛЬНОГО ОКРУГА </t>
  </si>
  <si>
    <t>Бикошвили Давид</t>
  </si>
  <si>
    <t>Каверзин Игорь</t>
  </si>
  <si>
    <t>Егоров Денис</t>
  </si>
  <si>
    <t>Рахимуллин Артем</t>
  </si>
  <si>
    <t>соревнования №1  квалификация</t>
  </si>
  <si>
    <t>Сурков В.Б</t>
  </si>
  <si>
    <t>Неустроев В.В.</t>
  </si>
  <si>
    <t>Агалина Т.А. Бенецкий Р.К.</t>
  </si>
  <si>
    <t>Курмангалин Р.Б. Канаев В.Н.</t>
  </si>
  <si>
    <t>Шарафутдинов Ф.Г.</t>
  </si>
  <si>
    <t>Бармин Г.Л.</t>
  </si>
  <si>
    <t>Рудяну И.А.  Степанов Г.Ф.</t>
  </si>
  <si>
    <t>Ипатов П.Н. Евграфова В.И.</t>
  </si>
  <si>
    <t>Ипатов П.Н. Евграфова В.И. Яковлев В.Е.</t>
  </si>
  <si>
    <t>Фоменко А.К. Кондратьев А.В.</t>
  </si>
  <si>
    <t>Кригин А.А. Яковлев В.Е.</t>
  </si>
  <si>
    <t>Денисов П.В. Шестакова И.И.</t>
  </si>
  <si>
    <t>Кириллов С.В. Кириллов В.С. Полякова Н.С.</t>
  </si>
  <si>
    <t>Кириллов С.В. Кириллов В.С. Шестеркин С.Г.</t>
  </si>
  <si>
    <t>РЕГИОН</t>
  </si>
  <si>
    <t>Густенев Андрей</t>
  </si>
  <si>
    <t>Мордовия</t>
  </si>
  <si>
    <t xml:space="preserve">татарстан </t>
  </si>
  <si>
    <t>Пенза</t>
  </si>
  <si>
    <t>Ульян.обл</t>
  </si>
  <si>
    <t>пенза</t>
  </si>
  <si>
    <t>Лебеденок Павел</t>
  </si>
  <si>
    <t>финальные соревнования</t>
  </si>
  <si>
    <t>сумма    1 дня</t>
  </si>
  <si>
    <t>сумма  2 дня</t>
  </si>
  <si>
    <t>ФИНАЛ МНОГОБОРЬЯ</t>
  </si>
  <si>
    <t>25</t>
  </si>
  <si>
    <t>многоборье</t>
  </si>
  <si>
    <t>Осипов Дмитрий</t>
  </si>
  <si>
    <t>спортивная гимнастика 11-12 февраля 2010г.</t>
  </si>
  <si>
    <t>спортивная гимнастика   11-12 февраля 2010г.   г. Пенза  дворец спорта "БУРТАСЫ"</t>
  </si>
  <si>
    <t>Ярыгин О.А. Шестакова И.И. Меркушин М.Г.</t>
  </si>
  <si>
    <t>итог.  сумма</t>
  </si>
  <si>
    <t>в\у</t>
  </si>
  <si>
    <t>к</t>
  </si>
  <si>
    <t>кол</t>
  </si>
  <si>
    <t>пр</t>
  </si>
  <si>
    <t>бр</t>
  </si>
  <si>
    <t>пер</t>
  </si>
  <si>
    <t>Клевцов Алексндр</t>
  </si>
  <si>
    <t>самара</t>
  </si>
  <si>
    <t>саратов</t>
  </si>
  <si>
    <t>Мурашов Андрей</t>
  </si>
  <si>
    <t>13 февраля 2010г.</t>
  </si>
  <si>
    <t>ПРОТОКОЛ  финальных соревнований</t>
  </si>
  <si>
    <t>год рожд.</t>
  </si>
  <si>
    <t>Ф.И. участника</t>
  </si>
  <si>
    <t xml:space="preserve">оценка </t>
  </si>
  <si>
    <t>программа МС</t>
  </si>
  <si>
    <t>программа КМС</t>
  </si>
  <si>
    <t>программа 1 разряда</t>
  </si>
  <si>
    <t>Слепнев С.С. Маринин С.А.</t>
  </si>
  <si>
    <t>Козлов Владислав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</si>
</sst>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13">
    <font>
      <sz val="10"/>
      <name val="Arial"/>
      <family val="0"/>
    </font>
    <font>
      <sz val="12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color indexed="10"/>
      <name val="Arial"/>
      <family val="2"/>
    </font>
    <font>
      <sz val="11"/>
      <name val="Arial"/>
      <family val="0"/>
    </font>
    <font>
      <b/>
      <sz val="10"/>
      <color indexed="10"/>
      <name val="Arial"/>
      <family val="2"/>
    </font>
    <font>
      <b/>
      <sz val="8"/>
      <name val="Arial"/>
      <family val="0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8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180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49" fontId="0" fillId="0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80" fontId="0" fillId="0" borderId="1" xfId="0" applyNumberFormat="1" applyFont="1" applyBorder="1" applyAlignment="1">
      <alignment horizontal="center" vertical="center"/>
    </xf>
    <xf numFmtId="180" fontId="3" fillId="2" borderId="1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Alignment="1">
      <alignment horizontal="center" vertical="center"/>
    </xf>
    <xf numFmtId="180" fontId="6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/>
    </xf>
    <xf numFmtId="180" fontId="1" fillId="0" borderId="1" xfId="0" applyNumberFormat="1" applyFont="1" applyFill="1" applyBorder="1" applyAlignment="1">
      <alignment horizontal="center" vertical="center"/>
    </xf>
    <xf numFmtId="180" fontId="3" fillId="2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80" fontId="0" fillId="0" borderId="0" xfId="0" applyNumberFormat="1" applyFont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/>
    </xf>
    <xf numFmtId="180" fontId="0" fillId="0" borderId="4" xfId="0" applyNumberFormat="1" applyFont="1" applyBorder="1" applyAlignment="1">
      <alignment horizontal="center" vertical="center"/>
    </xf>
    <xf numFmtId="180" fontId="0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4" fillId="3" borderId="9" xfId="0" applyFont="1" applyFill="1" applyBorder="1" applyAlignment="1">
      <alignment/>
    </xf>
    <xf numFmtId="180" fontId="1" fillId="4" borderId="10" xfId="0" applyNumberFormat="1" applyFont="1" applyFill="1" applyBorder="1" applyAlignment="1">
      <alignment horizontal="center" vertical="center"/>
    </xf>
    <xf numFmtId="180" fontId="6" fillId="2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/>
    </xf>
    <xf numFmtId="180" fontId="3" fillId="0" borderId="1" xfId="0" applyNumberFormat="1" applyFont="1" applyFill="1" applyBorder="1" applyAlignment="1">
      <alignment horizontal="center" vertical="center"/>
    </xf>
    <xf numFmtId="180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180" fontId="7" fillId="0" borderId="1" xfId="0" applyNumberFormat="1" applyFont="1" applyBorder="1" applyAlignment="1">
      <alignment horizontal="center" vertical="center"/>
    </xf>
    <xf numFmtId="180" fontId="7" fillId="0" borderId="1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14" xfId="0" applyFont="1" applyBorder="1" applyAlignment="1">
      <alignment/>
    </xf>
    <xf numFmtId="180" fontId="1" fillId="4" borderId="15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1" fillId="0" borderId="5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3" borderId="0" xfId="0" applyFill="1" applyAlignment="1">
      <alignment/>
    </xf>
    <xf numFmtId="0" fontId="5" fillId="0" borderId="12" xfId="0" applyFont="1" applyFill="1" applyBorder="1" applyAlignment="1">
      <alignment horizontal="center" vertical="center"/>
    </xf>
    <xf numFmtId="180" fontId="2" fillId="0" borderId="1" xfId="0" applyNumberFormat="1" applyFont="1" applyFill="1" applyBorder="1" applyAlignment="1">
      <alignment horizontal="center" vertical="center"/>
    </xf>
    <xf numFmtId="180" fontId="2" fillId="3" borderId="1" xfId="0" applyNumberFormat="1" applyFont="1" applyFill="1" applyBorder="1" applyAlignment="1">
      <alignment horizontal="center" vertical="center"/>
    </xf>
    <xf numFmtId="180" fontId="4" fillId="2" borderId="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180" fontId="4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180" fontId="2" fillId="0" borderId="18" xfId="0" applyNumberFormat="1" applyFont="1" applyFill="1" applyBorder="1" applyAlignment="1">
      <alignment horizontal="center" vertical="center"/>
    </xf>
    <xf numFmtId="180" fontId="2" fillId="3" borderId="18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4" fillId="5" borderId="13" xfId="0" applyFont="1" applyFill="1" applyBorder="1" applyAlignment="1">
      <alignment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/>
    </xf>
    <xf numFmtId="180" fontId="7" fillId="4" borderId="15" xfId="0" applyNumberFormat="1" applyFont="1" applyFill="1" applyBorder="1" applyAlignment="1">
      <alignment horizontal="center" vertical="center"/>
    </xf>
    <xf numFmtId="180" fontId="7" fillId="0" borderId="0" xfId="0" applyNumberFormat="1" applyFont="1" applyFill="1" applyAlignment="1">
      <alignment horizontal="center" vertical="center"/>
    </xf>
    <xf numFmtId="180" fontId="7" fillId="0" borderId="2" xfId="0" applyNumberFormat="1" applyFont="1" applyBorder="1" applyAlignment="1">
      <alignment horizontal="center" vertical="center"/>
    </xf>
    <xf numFmtId="0" fontId="0" fillId="6" borderId="0" xfId="0" applyFill="1" applyAlignment="1">
      <alignment/>
    </xf>
    <xf numFmtId="0" fontId="5" fillId="6" borderId="20" xfId="0" applyFont="1" applyFill="1" applyBorder="1" applyAlignment="1">
      <alignment horizontal="center" vertical="center"/>
    </xf>
    <xf numFmtId="180" fontId="2" fillId="6" borderId="18" xfId="0" applyNumberFormat="1" applyFont="1" applyFill="1" applyBorder="1" applyAlignment="1">
      <alignment horizontal="center" vertical="center"/>
    </xf>
    <xf numFmtId="180" fontId="2" fillId="6" borderId="1" xfId="0" applyNumberFormat="1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80" fontId="7" fillId="0" borderId="4" xfId="0" applyNumberFormat="1" applyFont="1" applyBorder="1" applyAlignment="1">
      <alignment horizontal="center" vertical="center"/>
    </xf>
    <xf numFmtId="180" fontId="1" fillId="0" borderId="4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5" borderId="9" xfId="0" applyFont="1" applyFill="1" applyBorder="1" applyAlignment="1">
      <alignment/>
    </xf>
    <xf numFmtId="180" fontId="7" fillId="4" borderId="10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180" fontId="7" fillId="0" borderId="2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2" fillId="6" borderId="18" xfId="0" applyNumberFormat="1" applyFont="1" applyFill="1" applyBorder="1" applyAlignment="1">
      <alignment horizontal="center" vertical="center"/>
    </xf>
    <xf numFmtId="49" fontId="2" fillId="6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80" fontId="3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/>
    </xf>
    <xf numFmtId="0" fontId="1" fillId="0" borderId="17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9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80" fontId="10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80" fontId="11" fillId="0" borderId="1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80" fontId="8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80" fontId="4" fillId="0" borderId="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80" fontId="4" fillId="0" borderId="0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24">
      <selection activeCell="G37" sqref="G37"/>
    </sheetView>
  </sheetViews>
  <sheetFormatPr defaultColWidth="9.140625" defaultRowHeight="12.75"/>
  <cols>
    <col min="1" max="1" width="32.8515625" style="0" customWidth="1"/>
    <col min="2" max="2" width="23.8515625" style="0" customWidth="1"/>
    <col min="3" max="3" width="15.28125" style="0" customWidth="1"/>
    <col min="4" max="4" width="7.7109375" style="0" customWidth="1"/>
    <col min="5" max="5" width="8.140625" style="0" customWidth="1"/>
  </cols>
  <sheetData>
    <row r="1" spans="1:6" ht="47.25" customHeight="1">
      <c r="A1" s="142" t="s">
        <v>79</v>
      </c>
      <c r="B1" s="143"/>
      <c r="C1" s="143"/>
      <c r="D1" s="143"/>
      <c r="E1" s="3"/>
      <c r="F1" s="1"/>
    </row>
    <row r="2" spans="1:6" ht="15.75" customHeight="1">
      <c r="A2" s="2"/>
      <c r="B2" s="3"/>
      <c r="C2" s="3"/>
      <c r="D2" s="3"/>
      <c r="E2" s="3"/>
      <c r="F2" s="1"/>
    </row>
    <row r="3" spans="1:6" ht="15">
      <c r="A3" s="140" t="s">
        <v>8</v>
      </c>
      <c r="B3" s="141"/>
      <c r="C3" s="1" t="s">
        <v>9</v>
      </c>
      <c r="D3" s="1"/>
      <c r="F3" s="1"/>
    </row>
    <row r="4" spans="1:6" ht="15">
      <c r="A4" s="1"/>
      <c r="B4" s="1"/>
      <c r="C4" s="1"/>
      <c r="D4" s="1"/>
      <c r="E4" s="1"/>
      <c r="F4" s="1"/>
    </row>
    <row r="5" spans="1:6" ht="15">
      <c r="A5" s="1"/>
      <c r="B5" s="7" t="s">
        <v>55</v>
      </c>
      <c r="C5" s="144" t="s">
        <v>80</v>
      </c>
      <c r="D5" s="141"/>
      <c r="E5" s="141"/>
      <c r="F5" s="1"/>
    </row>
    <row r="6" spans="1:6" ht="15.75">
      <c r="A6" s="1"/>
      <c r="B6" s="9" t="s">
        <v>82</v>
      </c>
      <c r="C6" s="9" t="s">
        <v>82</v>
      </c>
      <c r="D6" s="9" t="s">
        <v>83</v>
      </c>
      <c r="E6" s="10">
        <v>1</v>
      </c>
      <c r="F6" s="1"/>
    </row>
    <row r="7" spans="1:6" ht="15">
      <c r="A7" s="222" t="s">
        <v>10</v>
      </c>
      <c r="B7" s="147">
        <v>0</v>
      </c>
      <c r="C7" s="147">
        <v>0</v>
      </c>
      <c r="D7" s="147">
        <v>0</v>
      </c>
      <c r="E7" s="147">
        <v>1</v>
      </c>
      <c r="F7" s="1"/>
    </row>
    <row r="8" spans="1:6" ht="15">
      <c r="A8" s="222" t="s">
        <v>1</v>
      </c>
      <c r="B8" s="147">
        <v>5</v>
      </c>
      <c r="C8" s="147">
        <v>0</v>
      </c>
      <c r="D8" s="147">
        <v>0</v>
      </c>
      <c r="E8" s="147">
        <v>3</v>
      </c>
      <c r="F8" s="1"/>
    </row>
    <row r="9" spans="1:6" ht="15">
      <c r="A9" s="222" t="s">
        <v>7</v>
      </c>
      <c r="B9" s="147">
        <v>1</v>
      </c>
      <c r="C9" s="147">
        <v>0</v>
      </c>
      <c r="D9" s="147">
        <v>0</v>
      </c>
      <c r="E9" s="147">
        <v>0</v>
      </c>
      <c r="F9" s="1"/>
    </row>
    <row r="10" spans="1:6" ht="15">
      <c r="A10" s="222" t="s">
        <v>2</v>
      </c>
      <c r="B10" s="147">
        <v>4</v>
      </c>
      <c r="C10" s="147">
        <v>0</v>
      </c>
      <c r="D10" s="147">
        <v>2</v>
      </c>
      <c r="E10" s="147">
        <v>2</v>
      </c>
      <c r="F10" s="1"/>
    </row>
    <row r="11" spans="1:6" ht="15">
      <c r="A11" s="222" t="s">
        <v>4</v>
      </c>
      <c r="B11" s="147">
        <v>3</v>
      </c>
      <c r="C11" s="147">
        <v>2</v>
      </c>
      <c r="D11" s="147">
        <v>1</v>
      </c>
      <c r="E11" s="147">
        <v>3</v>
      </c>
      <c r="F11" s="1"/>
    </row>
    <row r="12" spans="1:6" ht="15">
      <c r="A12" s="222" t="s">
        <v>5</v>
      </c>
      <c r="B12" s="147">
        <v>1</v>
      </c>
      <c r="C12" s="147">
        <v>0</v>
      </c>
      <c r="D12" s="147">
        <v>2</v>
      </c>
      <c r="E12" s="147">
        <v>2</v>
      </c>
      <c r="F12" s="1"/>
    </row>
    <row r="13" spans="1:6" ht="15">
      <c r="A13" s="222" t="s">
        <v>0</v>
      </c>
      <c r="B13" s="147">
        <v>5</v>
      </c>
      <c r="C13" s="147">
        <v>1</v>
      </c>
      <c r="D13" s="147">
        <v>1</v>
      </c>
      <c r="E13" s="147">
        <v>4</v>
      </c>
      <c r="F13" s="1"/>
    </row>
    <row r="14" spans="1:6" ht="15">
      <c r="A14" s="222" t="s">
        <v>6</v>
      </c>
      <c r="B14" s="147">
        <v>5</v>
      </c>
      <c r="C14" s="147">
        <v>0</v>
      </c>
      <c r="D14" s="147">
        <v>0</v>
      </c>
      <c r="E14" s="147">
        <v>0</v>
      </c>
      <c r="F14" s="1"/>
    </row>
    <row r="15" spans="1:6" ht="15">
      <c r="A15" s="222" t="s">
        <v>3</v>
      </c>
      <c r="B15" s="147">
        <v>1</v>
      </c>
      <c r="C15" s="147">
        <v>2</v>
      </c>
      <c r="D15" s="147">
        <v>2</v>
      </c>
      <c r="E15" s="147">
        <v>2</v>
      </c>
      <c r="F15" s="1"/>
    </row>
    <row r="16" spans="1:6" ht="15">
      <c r="A16" s="222"/>
      <c r="B16" s="147"/>
      <c r="C16" s="147"/>
      <c r="D16" s="16"/>
      <c r="E16" s="147"/>
      <c r="F16" s="1"/>
    </row>
    <row r="17" spans="1:5" ht="15">
      <c r="A17" s="222" t="s">
        <v>11</v>
      </c>
      <c r="B17" s="147">
        <f>SUM(B7:B15)</f>
        <v>25</v>
      </c>
      <c r="C17" s="147">
        <f>SUM(C7:C15)</f>
        <v>5</v>
      </c>
      <c r="D17" s="147">
        <f>SUM(D7:D15)</f>
        <v>8</v>
      </c>
      <c r="E17" s="147">
        <f>SUM(E7:E15)</f>
        <v>17</v>
      </c>
    </row>
    <row r="20" spans="1:4" ht="15">
      <c r="A20" s="1" t="s">
        <v>12</v>
      </c>
      <c r="B20" s="1" t="s">
        <v>13</v>
      </c>
      <c r="C20" s="1" t="s">
        <v>9</v>
      </c>
      <c r="D20" s="1" t="s">
        <v>14</v>
      </c>
    </row>
    <row r="21" spans="1:4" ht="15">
      <c r="A21" s="1" t="s">
        <v>15</v>
      </c>
      <c r="B21" s="1" t="s">
        <v>16</v>
      </c>
      <c r="C21" s="1" t="s">
        <v>17</v>
      </c>
      <c r="D21" s="1" t="s">
        <v>14</v>
      </c>
    </row>
    <row r="22" spans="1:4" ht="15">
      <c r="A22" s="1"/>
      <c r="B22" s="1"/>
      <c r="C22" s="1"/>
      <c r="D22" s="1"/>
    </row>
    <row r="23" spans="1:4" ht="15">
      <c r="A23" s="1" t="s">
        <v>18</v>
      </c>
      <c r="B23" s="1" t="s">
        <v>19</v>
      </c>
      <c r="C23" s="1" t="s">
        <v>9</v>
      </c>
      <c r="D23" s="1" t="s">
        <v>20</v>
      </c>
    </row>
    <row r="24" spans="1:4" ht="15">
      <c r="A24" s="1" t="s">
        <v>21</v>
      </c>
      <c r="B24" s="1" t="s">
        <v>22</v>
      </c>
      <c r="C24" s="1" t="s">
        <v>9</v>
      </c>
      <c r="D24" s="1"/>
    </row>
    <row r="25" spans="1:4" ht="15">
      <c r="A25" s="1"/>
      <c r="B25" s="1"/>
      <c r="C25" s="1"/>
      <c r="D25" s="1"/>
    </row>
    <row r="26" spans="1:4" ht="15">
      <c r="A26" s="1" t="s">
        <v>23</v>
      </c>
      <c r="B26" s="1"/>
      <c r="C26" s="1"/>
      <c r="D26" s="1"/>
    </row>
    <row r="27" spans="1:4" ht="15">
      <c r="A27" s="1"/>
      <c r="B27" s="1"/>
      <c r="C27" s="1"/>
      <c r="D27" s="1"/>
    </row>
    <row r="28" spans="1:4" ht="15">
      <c r="A28" s="1" t="s">
        <v>24</v>
      </c>
      <c r="B28" s="1" t="s">
        <v>25</v>
      </c>
      <c r="C28" s="1" t="s">
        <v>26</v>
      </c>
      <c r="D28" s="5" t="s">
        <v>20</v>
      </c>
    </row>
    <row r="29" spans="1:4" ht="15">
      <c r="A29" s="1"/>
      <c r="B29" s="1" t="s">
        <v>27</v>
      </c>
      <c r="C29" s="1" t="s">
        <v>9</v>
      </c>
      <c r="D29" s="5">
        <v>1</v>
      </c>
    </row>
    <row r="30" spans="1:4" ht="15">
      <c r="A30" s="1"/>
      <c r="B30" s="1" t="s">
        <v>28</v>
      </c>
      <c r="C30" s="1" t="s">
        <v>29</v>
      </c>
      <c r="D30" s="5" t="s">
        <v>20</v>
      </c>
    </row>
    <row r="31" spans="1:4" ht="15">
      <c r="A31" s="1"/>
      <c r="B31" s="1"/>
      <c r="C31" s="1"/>
      <c r="D31" s="5"/>
    </row>
    <row r="32" spans="1:4" ht="15">
      <c r="A32" s="1" t="s">
        <v>30</v>
      </c>
      <c r="B32" s="1" t="s">
        <v>31</v>
      </c>
      <c r="C32" s="1" t="s">
        <v>17</v>
      </c>
      <c r="D32" s="5" t="s">
        <v>14</v>
      </c>
    </row>
    <row r="33" spans="1:4" ht="15">
      <c r="A33" s="1"/>
      <c r="B33" s="1" t="s">
        <v>32</v>
      </c>
      <c r="C33" s="1" t="s">
        <v>29</v>
      </c>
      <c r="D33" s="5">
        <v>1</v>
      </c>
    </row>
    <row r="34" spans="1:4" ht="15">
      <c r="A34" s="1"/>
      <c r="B34" s="1" t="s">
        <v>33</v>
      </c>
      <c r="C34" s="1" t="s">
        <v>9</v>
      </c>
      <c r="D34" s="5">
        <v>1</v>
      </c>
    </row>
    <row r="35" spans="1:4" ht="15">
      <c r="A35" s="1"/>
      <c r="B35" s="1"/>
      <c r="C35" s="1"/>
      <c r="D35" s="5"/>
    </row>
    <row r="36" spans="1:4" ht="15">
      <c r="A36" s="1" t="s">
        <v>34</v>
      </c>
      <c r="B36" s="1" t="s">
        <v>35</v>
      </c>
      <c r="C36" s="1" t="s">
        <v>36</v>
      </c>
      <c r="D36" s="5" t="s">
        <v>20</v>
      </c>
    </row>
    <row r="37" spans="1:4" ht="15">
      <c r="A37" s="1"/>
      <c r="B37" s="1" t="s">
        <v>37</v>
      </c>
      <c r="C37" s="1" t="s">
        <v>38</v>
      </c>
      <c r="D37" s="5" t="s">
        <v>20</v>
      </c>
    </row>
    <row r="38" spans="1:4" ht="15">
      <c r="A38" s="1"/>
      <c r="B38" s="1" t="s">
        <v>39</v>
      </c>
      <c r="C38" s="1" t="s">
        <v>9</v>
      </c>
      <c r="D38" s="5">
        <v>1</v>
      </c>
    </row>
    <row r="39" spans="1:4" ht="15">
      <c r="A39" s="1"/>
      <c r="B39" s="1"/>
      <c r="C39" s="1"/>
      <c r="D39" s="5"/>
    </row>
    <row r="40" spans="1:4" ht="15">
      <c r="A40" s="1" t="s">
        <v>40</v>
      </c>
      <c r="B40" s="1" t="s">
        <v>41</v>
      </c>
      <c r="C40" s="1" t="s">
        <v>42</v>
      </c>
      <c r="D40" s="5" t="s">
        <v>20</v>
      </c>
    </row>
    <row r="41" spans="1:4" ht="15">
      <c r="A41" s="1"/>
      <c r="B41" s="1" t="s">
        <v>43</v>
      </c>
      <c r="C41" s="1" t="s">
        <v>36</v>
      </c>
      <c r="D41" s="5" t="s">
        <v>20</v>
      </c>
    </row>
    <row r="42" spans="1:4" ht="15">
      <c r="A42" s="1"/>
      <c r="B42" s="1" t="s">
        <v>44</v>
      </c>
      <c r="C42" s="1" t="s">
        <v>9</v>
      </c>
      <c r="D42" s="5">
        <v>1</v>
      </c>
    </row>
    <row r="43" spans="1:4" ht="15">
      <c r="A43" s="1"/>
      <c r="B43" s="1"/>
      <c r="C43" s="1"/>
      <c r="D43" s="5"/>
    </row>
    <row r="44" spans="1:4" ht="15">
      <c r="A44" s="1" t="s">
        <v>45</v>
      </c>
      <c r="B44" s="1" t="s">
        <v>46</v>
      </c>
      <c r="C44" s="1" t="s">
        <v>47</v>
      </c>
      <c r="D44" s="5" t="s">
        <v>14</v>
      </c>
    </row>
    <row r="45" spans="1:4" ht="15">
      <c r="A45" s="1"/>
      <c r="B45" s="1" t="s">
        <v>48</v>
      </c>
      <c r="C45" s="1" t="s">
        <v>9</v>
      </c>
      <c r="D45" s="5">
        <v>1</v>
      </c>
    </row>
    <row r="46" spans="1:4" ht="15">
      <c r="A46" s="1"/>
      <c r="B46" s="1" t="s">
        <v>247</v>
      </c>
      <c r="C46" s="1" t="s">
        <v>54</v>
      </c>
      <c r="D46" s="5" t="s">
        <v>20</v>
      </c>
    </row>
    <row r="47" spans="1:4" ht="15">
      <c r="A47" s="1"/>
      <c r="B47" s="1"/>
      <c r="C47" s="1"/>
      <c r="D47" s="5"/>
    </row>
    <row r="48" spans="1:4" ht="15">
      <c r="A48" s="1" t="s">
        <v>49</v>
      </c>
      <c r="B48" s="1" t="s">
        <v>50</v>
      </c>
      <c r="C48" s="1" t="s">
        <v>29</v>
      </c>
      <c r="D48" s="5" t="s">
        <v>20</v>
      </c>
    </row>
    <row r="49" spans="1:4" ht="15">
      <c r="A49" s="1"/>
      <c r="B49" s="1" t="s">
        <v>51</v>
      </c>
      <c r="C49" s="1" t="s">
        <v>52</v>
      </c>
      <c r="D49" s="5" t="s">
        <v>20</v>
      </c>
    </row>
    <row r="50" spans="1:4" ht="15">
      <c r="A50" s="1"/>
      <c r="B50" s="1" t="s">
        <v>53</v>
      </c>
      <c r="C50" s="1" t="s">
        <v>54</v>
      </c>
      <c r="D50" s="5">
        <v>1</v>
      </c>
    </row>
  </sheetData>
  <mergeCells count="3">
    <mergeCell ref="A3:B3"/>
    <mergeCell ref="A1:D1"/>
    <mergeCell ref="C5:E5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G23" sqref="G23"/>
    </sheetView>
  </sheetViews>
  <sheetFormatPr defaultColWidth="9.140625" defaultRowHeight="12.75"/>
  <cols>
    <col min="1" max="1" width="25.421875" style="0" customWidth="1"/>
    <col min="2" max="8" width="10.7109375" style="0" customWidth="1"/>
  </cols>
  <sheetData>
    <row r="1" ht="15.75">
      <c r="A1" s="8" t="s">
        <v>81</v>
      </c>
    </row>
    <row r="2" spans="1:8" ht="15.75">
      <c r="A2" s="1" t="s">
        <v>147</v>
      </c>
      <c r="B2" s="1"/>
      <c r="E2" s="8" t="s">
        <v>56</v>
      </c>
      <c r="H2" s="1" t="s">
        <v>148</v>
      </c>
    </row>
    <row r="3" spans="2:8" ht="13.5" thickBot="1">
      <c r="B3" s="9" t="s">
        <v>135</v>
      </c>
      <c r="C3" s="9" t="s">
        <v>30</v>
      </c>
      <c r="D3" s="9" t="s">
        <v>34</v>
      </c>
      <c r="E3" s="9" t="s">
        <v>40</v>
      </c>
      <c r="F3" s="9" t="s">
        <v>45</v>
      </c>
      <c r="G3" s="9" t="s">
        <v>133</v>
      </c>
      <c r="H3" s="9" t="s">
        <v>134</v>
      </c>
    </row>
    <row r="4" spans="1:9" ht="12" customHeight="1">
      <c r="A4" s="42" t="s">
        <v>62</v>
      </c>
      <c r="B4" s="43">
        <v>13.2</v>
      </c>
      <c r="C4" s="43">
        <v>11.8</v>
      </c>
      <c r="D4" s="43">
        <v>11.1</v>
      </c>
      <c r="E4" s="43">
        <v>13.9</v>
      </c>
      <c r="F4" s="43">
        <v>13.5</v>
      </c>
      <c r="G4" s="43">
        <v>12.35</v>
      </c>
      <c r="H4" s="44"/>
      <c r="I4" s="45"/>
    </row>
    <row r="5" spans="1:9" ht="12" customHeight="1">
      <c r="A5" s="46" t="s">
        <v>63</v>
      </c>
      <c r="B5" s="30"/>
      <c r="C5" s="30">
        <v>11.2</v>
      </c>
      <c r="D5" s="30">
        <v>12.6</v>
      </c>
      <c r="E5" s="30">
        <v>14.8</v>
      </c>
      <c r="F5" s="30"/>
      <c r="G5" s="30"/>
      <c r="H5" s="40"/>
      <c r="I5" s="47"/>
    </row>
    <row r="6" spans="1:9" ht="12" customHeight="1">
      <c r="A6" s="46" t="s">
        <v>64</v>
      </c>
      <c r="B6" s="30">
        <v>12.1</v>
      </c>
      <c r="C6" s="30">
        <v>11</v>
      </c>
      <c r="D6" s="30"/>
      <c r="E6" s="30"/>
      <c r="F6" s="30">
        <v>12.15</v>
      </c>
      <c r="G6" s="30"/>
      <c r="H6" s="40"/>
      <c r="I6" s="47"/>
    </row>
    <row r="7" spans="1:9" ht="12" customHeight="1">
      <c r="A7" s="46" t="s">
        <v>65</v>
      </c>
      <c r="B7" s="30"/>
      <c r="C7" s="30"/>
      <c r="D7" s="30"/>
      <c r="E7" s="30"/>
      <c r="F7" s="30">
        <v>12.9</v>
      </c>
      <c r="G7" s="30">
        <v>11.8</v>
      </c>
      <c r="H7" s="40"/>
      <c r="I7" s="47"/>
    </row>
    <row r="8" spans="1:9" ht="12" customHeight="1">
      <c r="A8" s="46" t="s">
        <v>66</v>
      </c>
      <c r="B8" s="30">
        <v>11.6</v>
      </c>
      <c r="C8" s="30"/>
      <c r="D8" s="30">
        <v>10.8</v>
      </c>
      <c r="E8" s="30">
        <v>13.9</v>
      </c>
      <c r="F8" s="30"/>
      <c r="G8" s="30">
        <v>9.2</v>
      </c>
      <c r="H8" s="40"/>
      <c r="I8" s="47"/>
    </row>
    <row r="9" spans="1:9" ht="12" customHeight="1">
      <c r="A9" s="46" t="s">
        <v>67</v>
      </c>
      <c r="B9" s="30">
        <v>15.2</v>
      </c>
      <c r="C9" s="30">
        <v>12.7</v>
      </c>
      <c r="D9" s="30">
        <v>12.2</v>
      </c>
      <c r="E9" s="30">
        <v>15</v>
      </c>
      <c r="F9" s="30">
        <v>12.5</v>
      </c>
      <c r="G9" s="30">
        <v>13</v>
      </c>
      <c r="H9" s="40"/>
      <c r="I9" s="47"/>
    </row>
    <row r="10" spans="1:9" ht="16.5" thickBot="1">
      <c r="A10" s="48" t="s">
        <v>1</v>
      </c>
      <c r="B10" s="49">
        <f aca="true" t="shared" si="0" ref="B10:G10">SUM(B4+B5+B6+B7+B8+B9)</f>
        <v>52.099999999999994</v>
      </c>
      <c r="C10" s="49">
        <f t="shared" si="0"/>
        <v>46.7</v>
      </c>
      <c r="D10" s="49">
        <f t="shared" si="0"/>
        <v>46.7</v>
      </c>
      <c r="E10" s="49">
        <f t="shared" si="0"/>
        <v>57.6</v>
      </c>
      <c r="F10" s="49">
        <f t="shared" si="0"/>
        <v>51.05</v>
      </c>
      <c r="G10" s="49">
        <f t="shared" si="0"/>
        <v>46.349999999999994</v>
      </c>
      <c r="H10" s="50">
        <f>SUM(B10:G10)</f>
        <v>300.5</v>
      </c>
      <c r="I10" s="51">
        <v>1</v>
      </c>
    </row>
    <row r="11" spans="2:9" ht="7.5" customHeight="1" thickBot="1">
      <c r="B11" s="4"/>
      <c r="I11" s="34"/>
    </row>
    <row r="12" spans="1:9" ht="12" customHeight="1">
      <c r="A12" s="42" t="s">
        <v>84</v>
      </c>
      <c r="B12" s="43">
        <v>13.3</v>
      </c>
      <c r="C12" s="43">
        <v>12.7</v>
      </c>
      <c r="D12" s="43">
        <v>13.5</v>
      </c>
      <c r="E12" s="43">
        <v>14</v>
      </c>
      <c r="F12" s="43">
        <v>12.6</v>
      </c>
      <c r="G12" s="43">
        <v>11.35</v>
      </c>
      <c r="H12" s="44"/>
      <c r="I12" s="45"/>
    </row>
    <row r="13" spans="1:9" ht="12" customHeight="1">
      <c r="A13" s="46" t="s">
        <v>85</v>
      </c>
      <c r="B13" s="30">
        <v>12.5</v>
      </c>
      <c r="C13" s="30">
        <v>11.5</v>
      </c>
      <c r="D13" s="30">
        <v>12.2</v>
      </c>
      <c r="E13" s="30">
        <v>14</v>
      </c>
      <c r="F13" s="30"/>
      <c r="G13" s="30">
        <v>10.5</v>
      </c>
      <c r="H13" s="40"/>
      <c r="I13" s="47"/>
    </row>
    <row r="14" spans="1:9" ht="12" customHeight="1">
      <c r="A14" s="46" t="s">
        <v>86</v>
      </c>
      <c r="B14" s="30">
        <v>11.5</v>
      </c>
      <c r="C14" s="30">
        <v>12.3</v>
      </c>
      <c r="D14" s="30">
        <v>13.3</v>
      </c>
      <c r="E14" s="30"/>
      <c r="F14" s="30">
        <v>12.8</v>
      </c>
      <c r="G14" s="30">
        <v>10.9</v>
      </c>
      <c r="H14" s="40"/>
      <c r="I14" s="47"/>
    </row>
    <row r="15" spans="1:9" ht="12" customHeight="1">
      <c r="A15" s="46" t="s">
        <v>87</v>
      </c>
      <c r="B15" s="30">
        <v>12</v>
      </c>
      <c r="C15" s="30"/>
      <c r="D15" s="30">
        <v>13.4</v>
      </c>
      <c r="E15" s="30">
        <v>14.1</v>
      </c>
      <c r="F15" s="30">
        <v>11.7</v>
      </c>
      <c r="G15" s="30">
        <v>11.2</v>
      </c>
      <c r="H15" s="40"/>
      <c r="I15" s="47"/>
    </row>
    <row r="16" spans="1:9" ht="12" customHeight="1">
      <c r="A16" s="46" t="s">
        <v>88</v>
      </c>
      <c r="B16" s="30"/>
      <c r="C16" s="30">
        <v>11.8</v>
      </c>
      <c r="D16" s="30"/>
      <c r="E16" s="30">
        <v>14.1</v>
      </c>
      <c r="F16" s="30">
        <v>11.9</v>
      </c>
      <c r="G16" s="30"/>
      <c r="H16" s="40"/>
      <c r="I16" s="47"/>
    </row>
    <row r="17" spans="1:9" ht="16.5" thickBot="1">
      <c r="A17" s="48" t="s">
        <v>6</v>
      </c>
      <c r="B17" s="49">
        <f aca="true" t="shared" si="1" ref="B17:G17">SUM(B12+B13+B14+B15+B16)</f>
        <v>49.3</v>
      </c>
      <c r="C17" s="49">
        <f t="shared" si="1"/>
        <v>48.3</v>
      </c>
      <c r="D17" s="49">
        <f t="shared" si="1"/>
        <v>52.4</v>
      </c>
      <c r="E17" s="49">
        <f t="shared" si="1"/>
        <v>56.2</v>
      </c>
      <c r="F17" s="49">
        <f t="shared" si="1"/>
        <v>48.99999999999999</v>
      </c>
      <c r="G17" s="49">
        <f t="shared" si="1"/>
        <v>43.95</v>
      </c>
      <c r="H17" s="50">
        <f>SUM(B17:G17)</f>
        <v>299.15</v>
      </c>
      <c r="I17" s="51">
        <v>2</v>
      </c>
    </row>
    <row r="18" spans="2:9" ht="7.5" customHeight="1" thickBot="1">
      <c r="B18" s="4"/>
      <c r="H18" s="17"/>
      <c r="I18" s="34"/>
    </row>
    <row r="19" spans="1:9" ht="12" customHeight="1">
      <c r="A19" s="42" t="s">
        <v>70</v>
      </c>
      <c r="B19" s="43">
        <v>12.2</v>
      </c>
      <c r="C19" s="43">
        <v>9.1</v>
      </c>
      <c r="D19" s="43">
        <v>9.3</v>
      </c>
      <c r="E19" s="43">
        <v>13.7</v>
      </c>
      <c r="F19" s="43">
        <v>10.6</v>
      </c>
      <c r="G19" s="43">
        <v>10.95</v>
      </c>
      <c r="H19" s="44"/>
      <c r="I19" s="45"/>
    </row>
    <row r="20" spans="1:9" ht="12" customHeight="1">
      <c r="A20" s="46" t="s">
        <v>69</v>
      </c>
      <c r="B20" s="30">
        <v>13.2</v>
      </c>
      <c r="C20" s="30">
        <v>11.6</v>
      </c>
      <c r="D20" s="30">
        <v>12.2</v>
      </c>
      <c r="E20" s="30">
        <v>14.8</v>
      </c>
      <c r="F20" s="30">
        <v>12.8</v>
      </c>
      <c r="G20" s="30">
        <v>13.3</v>
      </c>
      <c r="H20" s="40"/>
      <c r="I20" s="47"/>
    </row>
    <row r="21" spans="1:9" ht="12" customHeight="1">
      <c r="A21" s="46" t="s">
        <v>68</v>
      </c>
      <c r="B21" s="30">
        <v>11.7</v>
      </c>
      <c r="C21" s="30">
        <v>13.1</v>
      </c>
      <c r="D21" s="30">
        <v>10.1</v>
      </c>
      <c r="E21" s="30">
        <v>13.5</v>
      </c>
      <c r="F21" s="30">
        <v>12.9</v>
      </c>
      <c r="G21" s="30">
        <v>10.95</v>
      </c>
      <c r="H21" s="40"/>
      <c r="I21" s="47"/>
    </row>
    <row r="22" spans="1:9" ht="12" customHeight="1">
      <c r="A22" s="46" t="s">
        <v>71</v>
      </c>
      <c r="B22" s="30">
        <v>13</v>
      </c>
      <c r="C22" s="30">
        <v>13</v>
      </c>
      <c r="D22" s="30">
        <v>12.5</v>
      </c>
      <c r="E22" s="30">
        <v>13.1</v>
      </c>
      <c r="F22" s="30">
        <v>12.45</v>
      </c>
      <c r="G22" s="30">
        <v>11.65</v>
      </c>
      <c r="H22" s="40"/>
      <c r="I22" s="47"/>
    </row>
    <row r="23" spans="1:9" ht="16.5" thickBot="1">
      <c r="A23" s="48" t="s">
        <v>2</v>
      </c>
      <c r="B23" s="49">
        <f>SUM(B19:B22)</f>
        <v>50.099999999999994</v>
      </c>
      <c r="C23" s="49">
        <f>SUM(C19+C20+C21+C22)</f>
        <v>46.8</v>
      </c>
      <c r="D23" s="49">
        <f>SUM(D19+D20+D21+D22)</f>
        <v>44.1</v>
      </c>
      <c r="E23" s="49">
        <f>SUM(E19:E22)</f>
        <v>55.1</v>
      </c>
      <c r="F23" s="49">
        <f>SUM(F19+F20+F21+F22)</f>
        <v>48.75</v>
      </c>
      <c r="G23" s="49">
        <f>SUM(G19+G20+G21+G22)</f>
        <v>46.85</v>
      </c>
      <c r="H23" s="50">
        <f>SUM(B23:G23)</f>
        <v>291.7</v>
      </c>
      <c r="I23" s="51">
        <v>3</v>
      </c>
    </row>
    <row r="24" spans="2:9" ht="7.5" customHeight="1" thickBot="1">
      <c r="B24" s="4"/>
      <c r="H24" s="17"/>
      <c r="I24" s="34"/>
    </row>
    <row r="25" spans="1:9" ht="12" customHeight="1">
      <c r="A25" s="42" t="s">
        <v>57</v>
      </c>
      <c r="B25" s="43">
        <v>12.8</v>
      </c>
      <c r="C25" s="43">
        <v>12.2</v>
      </c>
      <c r="D25" s="43">
        <v>12.6</v>
      </c>
      <c r="E25" s="43">
        <v>12.8</v>
      </c>
      <c r="F25" s="43">
        <v>12.7</v>
      </c>
      <c r="G25" s="43">
        <v>11.2</v>
      </c>
      <c r="H25" s="44"/>
      <c r="I25" s="45"/>
    </row>
    <row r="26" spans="1:9" ht="12" customHeight="1">
      <c r="A26" s="46" t="s">
        <v>58</v>
      </c>
      <c r="B26" s="30">
        <v>13.2</v>
      </c>
      <c r="C26" s="30">
        <v>10</v>
      </c>
      <c r="D26" s="30">
        <v>12</v>
      </c>
      <c r="E26" s="30">
        <v>14</v>
      </c>
      <c r="F26" s="30">
        <v>11.45</v>
      </c>
      <c r="G26" s="30">
        <v>11.5</v>
      </c>
      <c r="H26" s="40"/>
      <c r="I26" s="47"/>
    </row>
    <row r="27" spans="1:9" ht="12" customHeight="1">
      <c r="A27" s="22" t="s">
        <v>59</v>
      </c>
      <c r="B27" s="30"/>
      <c r="C27" s="30"/>
      <c r="D27" s="30"/>
      <c r="E27" s="30"/>
      <c r="F27" s="30"/>
      <c r="G27" s="30"/>
      <c r="H27" s="40"/>
      <c r="I27" s="47"/>
    </row>
    <row r="28" spans="1:9" ht="12" customHeight="1">
      <c r="A28" s="46" t="s">
        <v>60</v>
      </c>
      <c r="B28" s="30">
        <v>12.3</v>
      </c>
      <c r="C28" s="30">
        <v>12.9</v>
      </c>
      <c r="D28" s="30">
        <v>11.2</v>
      </c>
      <c r="E28" s="30">
        <v>12.2</v>
      </c>
      <c r="F28" s="30">
        <v>11.6</v>
      </c>
      <c r="G28" s="30">
        <v>12.4</v>
      </c>
      <c r="H28" s="40"/>
      <c r="I28" s="47"/>
    </row>
    <row r="29" spans="1:9" ht="12" customHeight="1">
      <c r="A29" s="46" t="s">
        <v>61</v>
      </c>
      <c r="B29" s="30">
        <v>10.4</v>
      </c>
      <c r="C29" s="30">
        <v>11</v>
      </c>
      <c r="D29" s="30">
        <v>11.1</v>
      </c>
      <c r="E29" s="30">
        <v>12.1</v>
      </c>
      <c r="F29" s="30">
        <v>10.45</v>
      </c>
      <c r="G29" s="30">
        <v>10</v>
      </c>
      <c r="H29" s="40"/>
      <c r="I29" s="47"/>
    </row>
    <row r="30" spans="1:9" ht="16.5" thickBot="1">
      <c r="A30" s="48" t="s">
        <v>0</v>
      </c>
      <c r="B30" s="49">
        <f aca="true" t="shared" si="2" ref="B30:G30">SUM(B25+B26+B28+B29)</f>
        <v>48.699999999999996</v>
      </c>
      <c r="C30" s="49">
        <f t="shared" si="2"/>
        <v>46.1</v>
      </c>
      <c r="D30" s="49">
        <f t="shared" si="2"/>
        <v>46.9</v>
      </c>
      <c r="E30" s="49">
        <f t="shared" si="2"/>
        <v>51.1</v>
      </c>
      <c r="F30" s="49">
        <f t="shared" si="2"/>
        <v>46.2</v>
      </c>
      <c r="G30" s="49">
        <f t="shared" si="2"/>
        <v>45.1</v>
      </c>
      <c r="H30" s="50">
        <f>SUM(B30:G30)</f>
        <v>284.1</v>
      </c>
      <c r="I30" s="51">
        <v>4</v>
      </c>
    </row>
    <row r="31" spans="2:9" ht="7.5" customHeight="1" thickBot="1">
      <c r="B31" s="4"/>
      <c r="H31" s="17"/>
      <c r="I31" s="34"/>
    </row>
    <row r="32" spans="1:9" ht="12" customHeight="1">
      <c r="A32" s="42" t="s">
        <v>73</v>
      </c>
      <c r="B32" s="43">
        <v>0</v>
      </c>
      <c r="C32" s="43">
        <v>14.8</v>
      </c>
      <c r="D32" s="43">
        <v>0</v>
      </c>
      <c r="E32" s="43">
        <v>0</v>
      </c>
      <c r="F32" s="43">
        <v>0</v>
      </c>
      <c r="G32" s="43">
        <v>0</v>
      </c>
      <c r="H32" s="44"/>
      <c r="I32" s="45"/>
    </row>
    <row r="33" spans="1:9" ht="12" customHeight="1">
      <c r="A33" s="46" t="s">
        <v>74</v>
      </c>
      <c r="B33" s="30">
        <v>10.8</v>
      </c>
      <c r="C33" s="30">
        <v>9</v>
      </c>
      <c r="D33" s="30">
        <v>10.5</v>
      </c>
      <c r="E33" s="30">
        <v>13.8</v>
      </c>
      <c r="F33" s="30">
        <v>12.7</v>
      </c>
      <c r="G33" s="30">
        <v>9</v>
      </c>
      <c r="H33" s="40"/>
      <c r="I33" s="47"/>
    </row>
    <row r="34" spans="1:9" ht="12" customHeight="1">
      <c r="A34" s="46" t="s">
        <v>75</v>
      </c>
      <c r="B34" s="30">
        <v>12.6</v>
      </c>
      <c r="C34" s="30">
        <v>12.4</v>
      </c>
      <c r="D34" s="30">
        <v>12.7</v>
      </c>
      <c r="E34" s="30">
        <v>13.8</v>
      </c>
      <c r="F34" s="30">
        <v>12.35</v>
      </c>
      <c r="G34" s="30">
        <v>11.4</v>
      </c>
      <c r="H34" s="40"/>
      <c r="I34" s="47"/>
    </row>
    <row r="35" spans="1:9" ht="16.5" thickBot="1">
      <c r="A35" s="48" t="s">
        <v>4</v>
      </c>
      <c r="B35" s="49">
        <f aca="true" t="shared" si="3" ref="B35:G35">SUM(B32+B33+B34)</f>
        <v>23.4</v>
      </c>
      <c r="C35" s="49">
        <f t="shared" si="3"/>
        <v>36.2</v>
      </c>
      <c r="D35" s="49">
        <f t="shared" si="3"/>
        <v>23.2</v>
      </c>
      <c r="E35" s="49">
        <f t="shared" si="3"/>
        <v>27.6</v>
      </c>
      <c r="F35" s="49">
        <f t="shared" si="3"/>
        <v>25.049999999999997</v>
      </c>
      <c r="G35" s="49">
        <f t="shared" si="3"/>
        <v>20.4</v>
      </c>
      <c r="H35" s="50">
        <f>SUM(B35:G35)</f>
        <v>155.85</v>
      </c>
      <c r="I35" s="51"/>
    </row>
    <row r="36" spans="1:9" s="39" customFormat="1" ht="7.5" customHeight="1" thickBot="1">
      <c r="A36" s="37"/>
      <c r="B36" s="32"/>
      <c r="C36" s="32"/>
      <c r="D36" s="32"/>
      <c r="E36" s="32"/>
      <c r="F36" s="32"/>
      <c r="G36" s="32"/>
      <c r="H36" s="41"/>
      <c r="I36" s="38"/>
    </row>
    <row r="37" spans="1:9" ht="15">
      <c r="A37" s="82" t="s">
        <v>77</v>
      </c>
      <c r="B37" s="83"/>
      <c r="C37" s="84"/>
      <c r="D37" s="84"/>
      <c r="E37" s="84"/>
      <c r="F37" s="84"/>
      <c r="G37" s="84"/>
      <c r="H37" s="84"/>
      <c r="I37" s="85"/>
    </row>
    <row r="38" spans="1:9" ht="16.5" thickBot="1">
      <c r="A38" s="86" t="s">
        <v>78</v>
      </c>
      <c r="B38" s="87">
        <v>12.6</v>
      </c>
      <c r="C38" s="87">
        <v>14</v>
      </c>
      <c r="D38" s="87">
        <v>12.7</v>
      </c>
      <c r="E38" s="87">
        <v>13.9</v>
      </c>
      <c r="F38" s="87">
        <v>12.9</v>
      </c>
      <c r="G38" s="87">
        <v>13.55</v>
      </c>
      <c r="H38" s="50">
        <f>SUM(B38:G38)</f>
        <v>79.64999999999999</v>
      </c>
      <c r="I38" s="88"/>
    </row>
    <row r="39" spans="1:9" ht="15">
      <c r="A39" s="82" t="s">
        <v>3</v>
      </c>
      <c r="B39" s="89"/>
      <c r="C39" s="84"/>
      <c r="D39" s="84"/>
      <c r="E39" s="84"/>
      <c r="F39" s="84"/>
      <c r="G39" s="84"/>
      <c r="H39" s="84"/>
      <c r="I39" s="85"/>
    </row>
    <row r="40" spans="1:9" ht="16.5" thickBot="1">
      <c r="A40" s="86" t="s">
        <v>72</v>
      </c>
      <c r="B40" s="87">
        <v>11.2</v>
      </c>
      <c r="C40" s="87">
        <v>11.4</v>
      </c>
      <c r="D40" s="87">
        <v>11.1</v>
      </c>
      <c r="E40" s="87">
        <v>12.9</v>
      </c>
      <c r="F40" s="87">
        <v>12.5</v>
      </c>
      <c r="G40" s="87">
        <v>11.4</v>
      </c>
      <c r="H40" s="50">
        <f>SUM(B40:G40)</f>
        <v>70.5</v>
      </c>
      <c r="I40" s="88"/>
    </row>
    <row r="41" spans="1:9" ht="15">
      <c r="A41" s="82" t="s">
        <v>5</v>
      </c>
      <c r="B41" s="89"/>
      <c r="C41" s="84"/>
      <c r="D41" s="84"/>
      <c r="E41" s="84"/>
      <c r="F41" s="84"/>
      <c r="G41" s="84"/>
      <c r="H41" s="84"/>
      <c r="I41" s="85"/>
    </row>
    <row r="42" spans="1:9" ht="16.5" thickBot="1">
      <c r="A42" s="86" t="s">
        <v>76</v>
      </c>
      <c r="B42" s="87">
        <v>12.1</v>
      </c>
      <c r="C42" s="87">
        <v>12.35</v>
      </c>
      <c r="D42" s="87">
        <v>0</v>
      </c>
      <c r="E42" s="87">
        <v>14</v>
      </c>
      <c r="F42" s="87">
        <v>11.9</v>
      </c>
      <c r="G42" s="87">
        <v>11.75</v>
      </c>
      <c r="H42" s="50">
        <f>SUM(B42:G42)</f>
        <v>62.1</v>
      </c>
      <c r="I42" s="88"/>
    </row>
    <row r="43" spans="1:5" ht="15">
      <c r="A43" s="25" t="s">
        <v>145</v>
      </c>
      <c r="B43" s="1" t="s">
        <v>118</v>
      </c>
      <c r="C43" s="1"/>
      <c r="D43" s="26" t="s">
        <v>13</v>
      </c>
      <c r="E43" s="1"/>
    </row>
    <row r="44" spans="1:5" ht="15">
      <c r="A44" s="25" t="s">
        <v>18</v>
      </c>
      <c r="B44" s="1" t="s">
        <v>118</v>
      </c>
      <c r="C44" s="1"/>
      <c r="D44" s="26" t="s">
        <v>19</v>
      </c>
      <c r="E44" s="1"/>
    </row>
  </sheetData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workbookViewId="0" topLeftCell="A1">
      <selection activeCell="N30" sqref="N30"/>
    </sheetView>
  </sheetViews>
  <sheetFormatPr defaultColWidth="9.140625" defaultRowHeight="12.75"/>
  <cols>
    <col min="1" max="1" width="20.421875" style="0" customWidth="1"/>
    <col min="2" max="2" width="4.8515625" style="0" customWidth="1"/>
    <col min="3" max="3" width="6.421875" style="0" customWidth="1"/>
    <col min="4" max="4" width="8.421875" style="0" customWidth="1"/>
    <col min="5" max="5" width="12.28125" style="0" customWidth="1"/>
    <col min="6" max="11" width="8.28125" style="0" customWidth="1"/>
    <col min="12" max="12" width="8.00390625" style="0" customWidth="1"/>
    <col min="13" max="13" width="5.421875" style="0" customWidth="1"/>
  </cols>
  <sheetData>
    <row r="1" ht="15">
      <c r="A1" s="1" t="s">
        <v>136</v>
      </c>
    </row>
    <row r="2" ht="15">
      <c r="A2" s="1" t="s">
        <v>137</v>
      </c>
    </row>
    <row r="3" ht="15.75">
      <c r="A3" s="8" t="s">
        <v>194</v>
      </c>
    </row>
    <row r="4" spans="1:13" ht="22.5">
      <c r="A4" s="22" t="s">
        <v>120</v>
      </c>
      <c r="B4" s="12" t="s">
        <v>142</v>
      </c>
      <c r="C4" s="12" t="s">
        <v>117</v>
      </c>
      <c r="D4" s="19" t="s">
        <v>143</v>
      </c>
      <c r="E4" s="19" t="s">
        <v>144</v>
      </c>
      <c r="F4" s="11" t="s">
        <v>135</v>
      </c>
      <c r="G4" s="11" t="s">
        <v>30</v>
      </c>
      <c r="H4" s="11" t="s">
        <v>34</v>
      </c>
      <c r="I4" s="11" t="s">
        <v>40</v>
      </c>
      <c r="J4" s="11" t="s">
        <v>45</v>
      </c>
      <c r="K4" s="11" t="s">
        <v>133</v>
      </c>
      <c r="L4" s="15" t="s">
        <v>134</v>
      </c>
      <c r="M4" s="27" t="s">
        <v>146</v>
      </c>
    </row>
    <row r="5" spans="1:13" ht="15.75">
      <c r="A5" s="23" t="s">
        <v>78</v>
      </c>
      <c r="B5" s="19">
        <v>1992</v>
      </c>
      <c r="C5" s="19" t="s">
        <v>82</v>
      </c>
      <c r="D5" s="24" t="s">
        <v>128</v>
      </c>
      <c r="E5" s="24" t="s">
        <v>163</v>
      </c>
      <c r="F5" s="80">
        <v>12.6</v>
      </c>
      <c r="G5" s="80">
        <v>14</v>
      </c>
      <c r="H5" s="80">
        <v>12.7</v>
      </c>
      <c r="I5" s="80">
        <v>13.9</v>
      </c>
      <c r="J5" s="80">
        <v>12.9</v>
      </c>
      <c r="K5" s="80">
        <v>13.55</v>
      </c>
      <c r="L5" s="52">
        <f aca="true" t="shared" si="0" ref="L5:L29">SUM(F5+G5+H5+I5+J5+K5)</f>
        <v>79.64999999999999</v>
      </c>
      <c r="M5" s="28" t="s">
        <v>164</v>
      </c>
    </row>
    <row r="6" spans="1:15" ht="15.75">
      <c r="A6" s="22" t="s">
        <v>69</v>
      </c>
      <c r="B6" s="19">
        <v>1989</v>
      </c>
      <c r="C6" s="19" t="s">
        <v>82</v>
      </c>
      <c r="D6" s="24" t="s">
        <v>138</v>
      </c>
      <c r="E6" s="24" t="s">
        <v>156</v>
      </c>
      <c r="F6" s="80">
        <v>13.2</v>
      </c>
      <c r="G6" s="80">
        <v>11.6</v>
      </c>
      <c r="H6" s="80">
        <v>12.2</v>
      </c>
      <c r="I6" s="80">
        <v>14.8</v>
      </c>
      <c r="J6" s="80">
        <v>12.8</v>
      </c>
      <c r="K6" s="80">
        <v>13.3</v>
      </c>
      <c r="L6" s="52">
        <f t="shared" si="0"/>
        <v>77.89999999999999</v>
      </c>
      <c r="M6" s="28" t="s">
        <v>165</v>
      </c>
      <c r="O6" s="53"/>
    </row>
    <row r="7" spans="1:13" ht="15.75">
      <c r="A7" s="21" t="s">
        <v>84</v>
      </c>
      <c r="B7" s="19">
        <v>1986</v>
      </c>
      <c r="C7" s="19" t="s">
        <v>82</v>
      </c>
      <c r="D7" s="24" t="s">
        <v>123</v>
      </c>
      <c r="E7" s="24" t="s">
        <v>152</v>
      </c>
      <c r="F7" s="80">
        <v>13.3</v>
      </c>
      <c r="G7" s="80">
        <v>12.7</v>
      </c>
      <c r="H7" s="80">
        <v>13.5</v>
      </c>
      <c r="I7" s="80">
        <v>14</v>
      </c>
      <c r="J7" s="80">
        <v>12.6</v>
      </c>
      <c r="K7" s="80">
        <v>11.35</v>
      </c>
      <c r="L7" s="52">
        <f t="shared" si="0"/>
        <v>77.44999999999999</v>
      </c>
      <c r="M7" s="28" t="s">
        <v>166</v>
      </c>
    </row>
    <row r="8" spans="1:13" ht="15.75">
      <c r="A8" s="22" t="s">
        <v>62</v>
      </c>
      <c r="B8" s="19">
        <v>1993</v>
      </c>
      <c r="C8" s="19" t="s">
        <v>82</v>
      </c>
      <c r="D8" s="24" t="s">
        <v>122</v>
      </c>
      <c r="E8" s="24" t="s">
        <v>149</v>
      </c>
      <c r="F8" s="80">
        <v>13.2</v>
      </c>
      <c r="G8" s="80">
        <v>11.8</v>
      </c>
      <c r="H8" s="80">
        <v>11.1</v>
      </c>
      <c r="I8" s="80">
        <v>13.9</v>
      </c>
      <c r="J8" s="80">
        <v>13.5</v>
      </c>
      <c r="K8" s="80">
        <v>12.35</v>
      </c>
      <c r="L8" s="52">
        <f t="shared" si="0"/>
        <v>75.85</v>
      </c>
      <c r="M8" s="28" t="s">
        <v>167</v>
      </c>
    </row>
    <row r="9" spans="1:13" ht="15.75">
      <c r="A9" s="22" t="s">
        <v>71</v>
      </c>
      <c r="B9" s="19">
        <v>1989</v>
      </c>
      <c r="C9" s="19" t="s">
        <v>82</v>
      </c>
      <c r="D9" s="24" t="s">
        <v>138</v>
      </c>
      <c r="E9" s="24" t="s">
        <v>157</v>
      </c>
      <c r="F9" s="80">
        <v>13</v>
      </c>
      <c r="G9" s="80">
        <v>13</v>
      </c>
      <c r="H9" s="80">
        <v>12.5</v>
      </c>
      <c r="I9" s="80">
        <v>13.1</v>
      </c>
      <c r="J9" s="80">
        <v>12.45</v>
      </c>
      <c r="K9" s="80">
        <v>11.65</v>
      </c>
      <c r="L9" s="52">
        <f t="shared" si="0"/>
        <v>75.7</v>
      </c>
      <c r="M9" s="28" t="s">
        <v>168</v>
      </c>
    </row>
    <row r="10" spans="1:13" ht="23.25" customHeight="1">
      <c r="A10" s="23" t="s">
        <v>75</v>
      </c>
      <c r="B10" s="19">
        <v>1989</v>
      </c>
      <c r="C10" s="19" t="s">
        <v>82</v>
      </c>
      <c r="D10" s="24" t="s">
        <v>139</v>
      </c>
      <c r="E10" s="29" t="s">
        <v>160</v>
      </c>
      <c r="F10" s="80">
        <v>12.6</v>
      </c>
      <c r="G10" s="80">
        <v>12.4</v>
      </c>
      <c r="H10" s="80">
        <v>12.7</v>
      </c>
      <c r="I10" s="80">
        <v>13.8</v>
      </c>
      <c r="J10" s="80">
        <v>12.35</v>
      </c>
      <c r="K10" s="80">
        <v>11.4</v>
      </c>
      <c r="L10" s="52">
        <f t="shared" si="0"/>
        <v>75.25</v>
      </c>
      <c r="M10" s="28" t="s">
        <v>169</v>
      </c>
    </row>
    <row r="11" spans="1:13" ht="15.75">
      <c r="A11" s="21" t="s">
        <v>86</v>
      </c>
      <c r="B11" s="19">
        <v>1989</v>
      </c>
      <c r="C11" s="19" t="s">
        <v>82</v>
      </c>
      <c r="D11" s="24" t="s">
        <v>123</v>
      </c>
      <c r="E11" s="24" t="s">
        <v>154</v>
      </c>
      <c r="F11" s="80">
        <v>11.5</v>
      </c>
      <c r="G11" s="80">
        <v>12.3</v>
      </c>
      <c r="H11" s="80">
        <v>13.3</v>
      </c>
      <c r="I11" s="80">
        <v>13.6</v>
      </c>
      <c r="J11" s="80">
        <v>12.8</v>
      </c>
      <c r="K11" s="80">
        <v>10.9</v>
      </c>
      <c r="L11" s="52">
        <f t="shared" si="0"/>
        <v>74.4</v>
      </c>
      <c r="M11" s="28" t="s">
        <v>170</v>
      </c>
    </row>
    <row r="12" spans="1:13" ht="15.75">
      <c r="A12" s="22" t="s">
        <v>57</v>
      </c>
      <c r="B12" s="19">
        <v>1992</v>
      </c>
      <c r="C12" s="19" t="s">
        <v>82</v>
      </c>
      <c r="D12" s="24" t="s">
        <v>121</v>
      </c>
      <c r="E12" s="24" t="s">
        <v>151</v>
      </c>
      <c r="F12" s="80">
        <v>12.8</v>
      </c>
      <c r="G12" s="80">
        <v>12.2</v>
      </c>
      <c r="H12" s="80">
        <v>12.6</v>
      </c>
      <c r="I12" s="80">
        <v>12.8</v>
      </c>
      <c r="J12" s="80">
        <v>12.7</v>
      </c>
      <c r="K12" s="80">
        <v>11.2</v>
      </c>
      <c r="L12" s="52">
        <f t="shared" si="0"/>
        <v>74.30000000000001</v>
      </c>
      <c r="M12" s="28" t="s">
        <v>171</v>
      </c>
    </row>
    <row r="13" spans="1:13" ht="15.75">
      <c r="A13" s="22" t="s">
        <v>60</v>
      </c>
      <c r="B13" s="19">
        <v>1993</v>
      </c>
      <c r="C13" s="19" t="s">
        <v>82</v>
      </c>
      <c r="D13" s="24" t="s">
        <v>121</v>
      </c>
      <c r="E13" s="24" t="s">
        <v>151</v>
      </c>
      <c r="F13" s="80">
        <v>12.3</v>
      </c>
      <c r="G13" s="80">
        <v>12.9</v>
      </c>
      <c r="H13" s="80">
        <v>11.2</v>
      </c>
      <c r="I13" s="80">
        <v>12.2</v>
      </c>
      <c r="J13" s="80">
        <v>11.6</v>
      </c>
      <c r="K13" s="80">
        <v>12.4</v>
      </c>
      <c r="L13" s="52">
        <f t="shared" si="0"/>
        <v>72.60000000000001</v>
      </c>
      <c r="M13" s="28" t="s">
        <v>172</v>
      </c>
    </row>
    <row r="14" spans="1:13" ht="15.75">
      <c r="A14" s="21" t="s">
        <v>85</v>
      </c>
      <c r="B14" s="19">
        <v>1992</v>
      </c>
      <c r="C14" s="19" t="s">
        <v>82</v>
      </c>
      <c r="D14" s="24" t="s">
        <v>123</v>
      </c>
      <c r="E14" s="24" t="s">
        <v>153</v>
      </c>
      <c r="F14" s="80">
        <v>12.5</v>
      </c>
      <c r="G14" s="80">
        <v>11.5</v>
      </c>
      <c r="H14" s="80">
        <v>12.2</v>
      </c>
      <c r="I14" s="80">
        <v>14</v>
      </c>
      <c r="J14" s="80">
        <v>11.65</v>
      </c>
      <c r="K14" s="80">
        <v>10.5</v>
      </c>
      <c r="L14" s="52">
        <f t="shared" si="0"/>
        <v>72.35</v>
      </c>
      <c r="M14" s="28" t="s">
        <v>173</v>
      </c>
    </row>
    <row r="15" spans="1:13" s="39" customFormat="1" ht="15.75">
      <c r="A15" s="70" t="s">
        <v>68</v>
      </c>
      <c r="B15" s="20">
        <v>1989</v>
      </c>
      <c r="C15" s="20" t="s">
        <v>82</v>
      </c>
      <c r="D15" s="71" t="s">
        <v>138</v>
      </c>
      <c r="E15" s="71" t="s">
        <v>156</v>
      </c>
      <c r="F15" s="81">
        <v>11.7</v>
      </c>
      <c r="G15" s="81">
        <v>13.1</v>
      </c>
      <c r="H15" s="81">
        <v>10.1</v>
      </c>
      <c r="I15" s="81">
        <v>13.5</v>
      </c>
      <c r="J15" s="81">
        <v>12.9</v>
      </c>
      <c r="K15" s="81">
        <v>10.95</v>
      </c>
      <c r="L15" s="52">
        <f t="shared" si="0"/>
        <v>72.25</v>
      </c>
      <c r="M15" s="27" t="s">
        <v>174</v>
      </c>
    </row>
    <row r="16" spans="1:13" s="39" customFormat="1" ht="15.75">
      <c r="A16" s="70" t="s">
        <v>58</v>
      </c>
      <c r="B16" s="20">
        <v>1990</v>
      </c>
      <c r="C16" s="20" t="s">
        <v>82</v>
      </c>
      <c r="D16" s="71" t="s">
        <v>121</v>
      </c>
      <c r="E16" s="71" t="s">
        <v>150</v>
      </c>
      <c r="F16" s="81">
        <v>13.2</v>
      </c>
      <c r="G16" s="81">
        <v>10</v>
      </c>
      <c r="H16" s="81">
        <v>12</v>
      </c>
      <c r="I16" s="81">
        <v>14</v>
      </c>
      <c r="J16" s="81">
        <v>11.45</v>
      </c>
      <c r="K16" s="81">
        <v>11.5</v>
      </c>
      <c r="L16" s="52">
        <f t="shared" si="0"/>
        <v>72.15</v>
      </c>
      <c r="M16" s="27" t="s">
        <v>175</v>
      </c>
    </row>
    <row r="17" spans="1:13" s="39" customFormat="1" ht="15.75">
      <c r="A17" s="72" t="s">
        <v>87</v>
      </c>
      <c r="B17" s="20">
        <v>1991</v>
      </c>
      <c r="C17" s="20" t="s">
        <v>82</v>
      </c>
      <c r="D17" s="71" t="s">
        <v>123</v>
      </c>
      <c r="E17" s="71" t="s">
        <v>154</v>
      </c>
      <c r="F17" s="81">
        <v>12</v>
      </c>
      <c r="G17" s="81">
        <v>9.6</v>
      </c>
      <c r="H17" s="81">
        <v>13.4</v>
      </c>
      <c r="I17" s="81">
        <v>14.1</v>
      </c>
      <c r="J17" s="81">
        <v>11.7</v>
      </c>
      <c r="K17" s="81">
        <v>11.2</v>
      </c>
      <c r="L17" s="52">
        <f t="shared" si="0"/>
        <v>72</v>
      </c>
      <c r="M17" s="27" t="s">
        <v>176</v>
      </c>
    </row>
    <row r="18" spans="1:13" s="39" customFormat="1" ht="15.75">
      <c r="A18" s="72" t="s">
        <v>88</v>
      </c>
      <c r="B18" s="20">
        <v>1990</v>
      </c>
      <c r="C18" s="20" t="s">
        <v>82</v>
      </c>
      <c r="D18" s="71" t="s">
        <v>123</v>
      </c>
      <c r="E18" s="71" t="s">
        <v>154</v>
      </c>
      <c r="F18" s="81">
        <v>11.3</v>
      </c>
      <c r="G18" s="81">
        <v>11.8</v>
      </c>
      <c r="H18" s="81">
        <v>11.5</v>
      </c>
      <c r="I18" s="81">
        <v>14.1</v>
      </c>
      <c r="J18" s="81">
        <v>11.9</v>
      </c>
      <c r="K18" s="81">
        <v>9.85</v>
      </c>
      <c r="L18" s="52">
        <f t="shared" si="0"/>
        <v>70.45</v>
      </c>
      <c r="M18" s="27" t="s">
        <v>177</v>
      </c>
    </row>
    <row r="19" spans="1:13" s="39" customFormat="1" ht="22.5">
      <c r="A19" s="73" t="s">
        <v>72</v>
      </c>
      <c r="B19" s="20">
        <v>1993</v>
      </c>
      <c r="C19" s="20" t="s">
        <v>82</v>
      </c>
      <c r="D19" s="71" t="s">
        <v>140</v>
      </c>
      <c r="E19" s="74" t="s">
        <v>161</v>
      </c>
      <c r="F19" s="81">
        <v>11.2</v>
      </c>
      <c r="G19" s="81">
        <v>11.4</v>
      </c>
      <c r="H19" s="81">
        <v>11.1</v>
      </c>
      <c r="I19" s="81">
        <v>12.9</v>
      </c>
      <c r="J19" s="81">
        <v>12.15</v>
      </c>
      <c r="K19" s="81">
        <v>11.4</v>
      </c>
      <c r="L19" s="52">
        <f t="shared" si="0"/>
        <v>70.15</v>
      </c>
      <c r="M19" s="27" t="s">
        <v>178</v>
      </c>
    </row>
    <row r="20" spans="1:13" s="39" customFormat="1" ht="15.75">
      <c r="A20" s="70" t="s">
        <v>66</v>
      </c>
      <c r="B20" s="20">
        <v>1991</v>
      </c>
      <c r="C20" s="20" t="s">
        <v>82</v>
      </c>
      <c r="D20" s="71" t="s">
        <v>122</v>
      </c>
      <c r="E20" s="71" t="s">
        <v>150</v>
      </c>
      <c r="F20" s="81">
        <v>11.6</v>
      </c>
      <c r="G20" s="81">
        <v>10.5</v>
      </c>
      <c r="H20" s="81">
        <v>10.8</v>
      </c>
      <c r="I20" s="81">
        <v>13.9</v>
      </c>
      <c r="J20" s="81">
        <v>11.55</v>
      </c>
      <c r="K20" s="81">
        <v>9.2</v>
      </c>
      <c r="L20" s="52">
        <f t="shared" si="0"/>
        <v>67.55000000000001</v>
      </c>
      <c r="M20" s="27" t="s">
        <v>179</v>
      </c>
    </row>
    <row r="21" spans="1:13" s="39" customFormat="1" ht="15.75">
      <c r="A21" s="70" t="s">
        <v>70</v>
      </c>
      <c r="B21" s="20">
        <v>1992</v>
      </c>
      <c r="C21" s="20" t="s">
        <v>82</v>
      </c>
      <c r="D21" s="71" t="s">
        <v>138</v>
      </c>
      <c r="E21" s="71" t="s">
        <v>155</v>
      </c>
      <c r="F21" s="81">
        <v>12.2</v>
      </c>
      <c r="G21" s="81">
        <v>9.1</v>
      </c>
      <c r="H21" s="81">
        <v>9.3</v>
      </c>
      <c r="I21" s="81">
        <v>13.7</v>
      </c>
      <c r="J21" s="81">
        <v>10.6</v>
      </c>
      <c r="K21" s="81">
        <v>10.95</v>
      </c>
      <c r="L21" s="52">
        <f t="shared" si="0"/>
        <v>65.85</v>
      </c>
      <c r="M21" s="27" t="s">
        <v>180</v>
      </c>
    </row>
    <row r="22" spans="1:13" s="39" customFormat="1" ht="22.5">
      <c r="A22" s="73" t="s">
        <v>74</v>
      </c>
      <c r="B22" s="20">
        <v>1990</v>
      </c>
      <c r="C22" s="20" t="s">
        <v>82</v>
      </c>
      <c r="D22" s="71" t="s">
        <v>139</v>
      </c>
      <c r="E22" s="74" t="s">
        <v>159</v>
      </c>
      <c r="F22" s="81">
        <v>10.8</v>
      </c>
      <c r="G22" s="81">
        <v>9</v>
      </c>
      <c r="H22" s="81">
        <v>10.5</v>
      </c>
      <c r="I22" s="81">
        <v>13.8</v>
      </c>
      <c r="J22" s="81">
        <v>12.7</v>
      </c>
      <c r="K22" s="81">
        <v>9</v>
      </c>
      <c r="L22" s="52">
        <f t="shared" si="0"/>
        <v>65.8</v>
      </c>
      <c r="M22" s="27" t="s">
        <v>181</v>
      </c>
    </row>
    <row r="23" spans="1:13" s="39" customFormat="1" ht="15.75">
      <c r="A23" s="70" t="s">
        <v>61</v>
      </c>
      <c r="B23" s="20">
        <v>1990</v>
      </c>
      <c r="C23" s="20" t="s">
        <v>82</v>
      </c>
      <c r="D23" s="71" t="s">
        <v>121</v>
      </c>
      <c r="E23" s="71" t="s">
        <v>151</v>
      </c>
      <c r="F23" s="81">
        <v>10.4</v>
      </c>
      <c r="G23" s="81">
        <v>11</v>
      </c>
      <c r="H23" s="81">
        <v>11.1</v>
      </c>
      <c r="I23" s="81">
        <v>12.1</v>
      </c>
      <c r="J23" s="81">
        <v>10.45</v>
      </c>
      <c r="K23" s="81">
        <v>10</v>
      </c>
      <c r="L23" s="52">
        <f t="shared" si="0"/>
        <v>65.05</v>
      </c>
      <c r="M23" s="27" t="s">
        <v>182</v>
      </c>
    </row>
    <row r="24" spans="1:13" s="75" customFormat="1" ht="21.75" customHeight="1">
      <c r="A24" s="76" t="s">
        <v>76</v>
      </c>
      <c r="B24" s="64">
        <v>1993</v>
      </c>
      <c r="C24" s="64" t="s">
        <v>82</v>
      </c>
      <c r="D24" s="77" t="s">
        <v>141</v>
      </c>
      <c r="E24" s="78" t="s">
        <v>162</v>
      </c>
      <c r="F24" s="81">
        <v>12.1</v>
      </c>
      <c r="G24" s="81">
        <v>12.35</v>
      </c>
      <c r="H24" s="81">
        <v>0</v>
      </c>
      <c r="I24" s="81">
        <v>14</v>
      </c>
      <c r="J24" s="81">
        <v>11.9</v>
      </c>
      <c r="K24" s="81">
        <v>11.75</v>
      </c>
      <c r="L24" s="52">
        <f t="shared" si="0"/>
        <v>62.1</v>
      </c>
      <c r="M24" s="79" t="s">
        <v>183</v>
      </c>
    </row>
    <row r="25" spans="1:13" s="63" customFormat="1" ht="15.75">
      <c r="A25" s="59" t="s">
        <v>64</v>
      </c>
      <c r="B25" s="60">
        <v>1992</v>
      </c>
      <c r="C25" s="60" t="s">
        <v>82</v>
      </c>
      <c r="D25" s="61" t="s">
        <v>122</v>
      </c>
      <c r="E25" s="61" t="s">
        <v>149</v>
      </c>
      <c r="F25" s="80">
        <v>12.1</v>
      </c>
      <c r="G25" s="80">
        <v>11</v>
      </c>
      <c r="H25" s="80">
        <v>0</v>
      </c>
      <c r="I25" s="80">
        <v>13.8</v>
      </c>
      <c r="J25" s="80">
        <v>12.15</v>
      </c>
      <c r="K25" s="80">
        <v>0</v>
      </c>
      <c r="L25" s="52">
        <f t="shared" si="0"/>
        <v>49.050000000000004</v>
      </c>
      <c r="M25" s="62" t="s">
        <v>184</v>
      </c>
    </row>
    <row r="26" spans="1:13" s="63" customFormat="1" ht="15.75">
      <c r="A26" s="59" t="s">
        <v>63</v>
      </c>
      <c r="B26" s="60">
        <v>1987</v>
      </c>
      <c r="C26" s="60" t="s">
        <v>82</v>
      </c>
      <c r="D26" s="61" t="s">
        <v>122</v>
      </c>
      <c r="E26" s="61" t="s">
        <v>149</v>
      </c>
      <c r="F26" s="80">
        <v>0</v>
      </c>
      <c r="G26" s="80">
        <v>11.2</v>
      </c>
      <c r="H26" s="80">
        <v>12.6</v>
      </c>
      <c r="I26" s="80">
        <v>14.8</v>
      </c>
      <c r="J26" s="80">
        <v>0</v>
      </c>
      <c r="K26" s="80">
        <v>9</v>
      </c>
      <c r="L26" s="52">
        <f t="shared" si="0"/>
        <v>47.599999999999994</v>
      </c>
      <c r="M26" s="62" t="s">
        <v>185</v>
      </c>
    </row>
    <row r="27" spans="1:13" ht="15.75">
      <c r="A27" s="22" t="s">
        <v>59</v>
      </c>
      <c r="B27" s="19">
        <v>1989</v>
      </c>
      <c r="C27" s="19" t="s">
        <v>82</v>
      </c>
      <c r="D27" s="24" t="s">
        <v>121</v>
      </c>
      <c r="E27" s="24" t="s">
        <v>150</v>
      </c>
      <c r="F27" s="30"/>
      <c r="G27" s="80">
        <v>9.9</v>
      </c>
      <c r="H27" s="18">
        <v>11</v>
      </c>
      <c r="I27" s="18"/>
      <c r="J27" s="18">
        <v>10.3</v>
      </c>
      <c r="K27" s="18">
        <v>9.8</v>
      </c>
      <c r="L27" s="52">
        <f t="shared" si="0"/>
        <v>41</v>
      </c>
      <c r="M27" s="28" t="s">
        <v>186</v>
      </c>
    </row>
    <row r="28" spans="1:13" ht="15.75">
      <c r="A28" s="22" t="s">
        <v>65</v>
      </c>
      <c r="B28" s="19">
        <v>1992</v>
      </c>
      <c r="C28" s="19" t="s">
        <v>82</v>
      </c>
      <c r="D28" s="24" t="s">
        <v>122</v>
      </c>
      <c r="E28" s="24" t="s">
        <v>149</v>
      </c>
      <c r="F28" s="80">
        <v>0</v>
      </c>
      <c r="G28" s="80">
        <v>0</v>
      </c>
      <c r="H28" s="80">
        <v>0</v>
      </c>
      <c r="I28" s="80">
        <v>13.6</v>
      </c>
      <c r="J28" s="80">
        <v>12.9</v>
      </c>
      <c r="K28" s="80">
        <v>11.8</v>
      </c>
      <c r="L28" s="52">
        <f t="shared" si="0"/>
        <v>38.3</v>
      </c>
      <c r="M28" s="28" t="s">
        <v>187</v>
      </c>
    </row>
    <row r="29" spans="1:13" ht="22.5">
      <c r="A29" s="23" t="s">
        <v>73</v>
      </c>
      <c r="B29" s="19">
        <v>1981</v>
      </c>
      <c r="C29" s="19" t="s">
        <v>82</v>
      </c>
      <c r="D29" s="24" t="s">
        <v>139</v>
      </c>
      <c r="E29" s="29" t="s">
        <v>158</v>
      </c>
      <c r="F29" s="80">
        <v>0</v>
      </c>
      <c r="G29" s="80">
        <v>14.8</v>
      </c>
      <c r="H29" s="80">
        <v>0</v>
      </c>
      <c r="I29" s="80">
        <v>0</v>
      </c>
      <c r="J29" s="80">
        <v>0</v>
      </c>
      <c r="K29" s="80">
        <v>0</v>
      </c>
      <c r="L29" s="52">
        <f t="shared" si="0"/>
        <v>14.8</v>
      </c>
      <c r="M29" s="28" t="s">
        <v>221</v>
      </c>
    </row>
    <row r="30" spans="1:5" ht="15">
      <c r="A30" s="25" t="s">
        <v>145</v>
      </c>
      <c r="B30" s="1"/>
      <c r="C30" s="1"/>
      <c r="D30" s="26" t="s">
        <v>13</v>
      </c>
      <c r="E30" s="1"/>
    </row>
    <row r="31" spans="1:5" ht="15">
      <c r="A31" s="1"/>
      <c r="B31" s="1"/>
      <c r="C31" s="1"/>
      <c r="D31" s="1"/>
      <c r="E31" s="1"/>
    </row>
    <row r="32" spans="1:5" ht="15">
      <c r="A32" s="25" t="s">
        <v>18</v>
      </c>
      <c r="B32" s="1"/>
      <c r="C32" s="1"/>
      <c r="D32" s="26" t="s">
        <v>19</v>
      </c>
      <c r="E32" s="1"/>
    </row>
    <row r="33" spans="1:5" ht="15">
      <c r="A33" s="25"/>
      <c r="B33" s="1"/>
      <c r="C33" s="1"/>
      <c r="D33" s="26"/>
      <c r="E33" s="1"/>
    </row>
    <row r="34" ht="15">
      <c r="A34" s="1" t="s">
        <v>136</v>
      </c>
    </row>
    <row r="35" ht="15">
      <c r="A35" s="1" t="s">
        <v>188</v>
      </c>
    </row>
    <row r="36" ht="15.75">
      <c r="A36" s="8" t="s">
        <v>220</v>
      </c>
    </row>
    <row r="37" spans="1:13" ht="22.5">
      <c r="A37" s="22" t="s">
        <v>120</v>
      </c>
      <c r="B37" s="12" t="s">
        <v>142</v>
      </c>
      <c r="C37" s="12" t="s">
        <v>117</v>
      </c>
      <c r="D37" s="19" t="s">
        <v>143</v>
      </c>
      <c r="E37" s="19" t="s">
        <v>144</v>
      </c>
      <c r="F37" s="11" t="s">
        <v>135</v>
      </c>
      <c r="G37" s="11" t="s">
        <v>30</v>
      </c>
      <c r="H37" s="11" t="s">
        <v>34</v>
      </c>
      <c r="I37" s="11" t="s">
        <v>40</v>
      </c>
      <c r="J37" s="11" t="s">
        <v>45</v>
      </c>
      <c r="K37" s="11" t="s">
        <v>133</v>
      </c>
      <c r="L37" s="11" t="s">
        <v>134</v>
      </c>
      <c r="M37" s="27" t="s">
        <v>146</v>
      </c>
    </row>
    <row r="38" spans="1:13" ht="21.75" customHeight="1">
      <c r="A38" s="22" t="s">
        <v>62</v>
      </c>
      <c r="B38" s="19">
        <v>1993</v>
      </c>
      <c r="C38" s="19" t="s">
        <v>82</v>
      </c>
      <c r="D38" s="24" t="s">
        <v>122</v>
      </c>
      <c r="E38" s="24" t="s">
        <v>149</v>
      </c>
      <c r="F38" s="18">
        <v>13.6</v>
      </c>
      <c r="G38" s="18">
        <v>12.15</v>
      </c>
      <c r="H38" s="18">
        <v>12.9</v>
      </c>
      <c r="I38" s="18">
        <v>14.7</v>
      </c>
      <c r="J38" s="18">
        <v>13.35</v>
      </c>
      <c r="K38" s="18">
        <v>12.5</v>
      </c>
      <c r="L38" s="31">
        <f aca="true" t="shared" si="1" ref="L38:L62">SUM(F38+G38+H38+I38+J38+K38)</f>
        <v>79.19999999999999</v>
      </c>
      <c r="M38" s="28" t="s">
        <v>164</v>
      </c>
    </row>
    <row r="39" spans="1:14" ht="21.75" customHeight="1">
      <c r="A39" s="23" t="s">
        <v>78</v>
      </c>
      <c r="B39" s="19">
        <v>1992</v>
      </c>
      <c r="C39" s="19" t="s">
        <v>82</v>
      </c>
      <c r="D39" s="24" t="s">
        <v>128</v>
      </c>
      <c r="E39" s="24" t="s">
        <v>163</v>
      </c>
      <c r="F39" s="18">
        <v>12.6</v>
      </c>
      <c r="G39" s="18">
        <v>13.85</v>
      </c>
      <c r="H39" s="18">
        <v>12.8</v>
      </c>
      <c r="I39" s="18">
        <v>13.3</v>
      </c>
      <c r="J39" s="18">
        <v>13.55</v>
      </c>
      <c r="K39" s="18">
        <v>12.7</v>
      </c>
      <c r="L39" s="31">
        <f t="shared" si="1"/>
        <v>78.8</v>
      </c>
      <c r="M39" s="28" t="s">
        <v>165</v>
      </c>
      <c r="N39" s="39"/>
    </row>
    <row r="40" spans="1:14" ht="24" customHeight="1">
      <c r="A40" s="23" t="s">
        <v>75</v>
      </c>
      <c r="B40" s="19">
        <v>1989</v>
      </c>
      <c r="C40" s="19" t="s">
        <v>82</v>
      </c>
      <c r="D40" s="24" t="s">
        <v>139</v>
      </c>
      <c r="E40" s="29" t="s">
        <v>160</v>
      </c>
      <c r="F40" s="18">
        <v>13.1</v>
      </c>
      <c r="G40" s="18">
        <v>13.25</v>
      </c>
      <c r="H40" s="18">
        <v>13</v>
      </c>
      <c r="I40" s="18">
        <v>13.7</v>
      </c>
      <c r="J40" s="18">
        <v>12.85</v>
      </c>
      <c r="K40" s="18">
        <v>12.65</v>
      </c>
      <c r="L40" s="31">
        <f t="shared" si="1"/>
        <v>78.55</v>
      </c>
      <c r="M40" s="28" t="s">
        <v>166</v>
      </c>
      <c r="N40" s="39"/>
    </row>
    <row r="41" spans="1:14" ht="21.75" customHeight="1">
      <c r="A41" s="23" t="s">
        <v>84</v>
      </c>
      <c r="B41" s="19">
        <v>1986</v>
      </c>
      <c r="C41" s="19" t="s">
        <v>82</v>
      </c>
      <c r="D41" s="24" t="s">
        <v>123</v>
      </c>
      <c r="E41" s="29" t="s">
        <v>246</v>
      </c>
      <c r="F41" s="18">
        <v>13.3</v>
      </c>
      <c r="G41" s="18">
        <v>12.95</v>
      </c>
      <c r="H41" s="18">
        <v>12.9</v>
      </c>
      <c r="I41" s="18">
        <v>14.4</v>
      </c>
      <c r="J41" s="18">
        <v>13.1</v>
      </c>
      <c r="K41" s="18">
        <v>11.8</v>
      </c>
      <c r="L41" s="31">
        <f t="shared" si="1"/>
        <v>78.44999999999999</v>
      </c>
      <c r="M41" s="28" t="s">
        <v>167</v>
      </c>
      <c r="N41" s="39"/>
    </row>
    <row r="42" spans="1:14" ht="21.75" customHeight="1">
      <c r="A42" s="22" t="s">
        <v>69</v>
      </c>
      <c r="B42" s="19">
        <v>1989</v>
      </c>
      <c r="C42" s="19" t="s">
        <v>82</v>
      </c>
      <c r="D42" s="24" t="s">
        <v>138</v>
      </c>
      <c r="E42" s="24" t="s">
        <v>156</v>
      </c>
      <c r="F42" s="18">
        <v>13.5</v>
      </c>
      <c r="G42" s="18">
        <v>12.3</v>
      </c>
      <c r="H42" s="18">
        <v>12.3</v>
      </c>
      <c r="I42" s="18">
        <v>14.5</v>
      </c>
      <c r="J42" s="18">
        <v>12.55</v>
      </c>
      <c r="K42" s="18">
        <v>13.2</v>
      </c>
      <c r="L42" s="31">
        <f t="shared" si="1"/>
        <v>78.35000000000001</v>
      </c>
      <c r="M42" s="28" t="s">
        <v>168</v>
      </c>
      <c r="N42" s="39"/>
    </row>
    <row r="43" spans="1:13" s="39" customFormat="1" ht="21.75" customHeight="1">
      <c r="A43" s="70" t="s">
        <v>68</v>
      </c>
      <c r="B43" s="20">
        <v>1989</v>
      </c>
      <c r="C43" s="20" t="s">
        <v>82</v>
      </c>
      <c r="D43" s="71" t="s">
        <v>138</v>
      </c>
      <c r="E43" s="71" t="s">
        <v>157</v>
      </c>
      <c r="F43" s="35">
        <v>13.4</v>
      </c>
      <c r="G43" s="35">
        <v>13.45</v>
      </c>
      <c r="H43" s="35">
        <v>12.4</v>
      </c>
      <c r="I43" s="35">
        <v>14</v>
      </c>
      <c r="J43" s="35">
        <v>12.7</v>
      </c>
      <c r="K43" s="35">
        <v>12.25</v>
      </c>
      <c r="L43" s="31">
        <f t="shared" si="1"/>
        <v>78.2</v>
      </c>
      <c r="M43" s="27" t="s">
        <v>169</v>
      </c>
    </row>
    <row r="44" spans="1:13" s="39" customFormat="1" ht="24" customHeight="1">
      <c r="A44" s="73" t="s">
        <v>76</v>
      </c>
      <c r="B44" s="20">
        <v>1993</v>
      </c>
      <c r="C44" s="20" t="s">
        <v>82</v>
      </c>
      <c r="D44" s="71" t="s">
        <v>141</v>
      </c>
      <c r="E44" s="74" t="s">
        <v>162</v>
      </c>
      <c r="F44" s="35">
        <v>12.9</v>
      </c>
      <c r="G44" s="35">
        <v>13.4</v>
      </c>
      <c r="H44" s="35">
        <v>12.5</v>
      </c>
      <c r="I44" s="35">
        <v>14.2</v>
      </c>
      <c r="J44" s="35">
        <v>12.6</v>
      </c>
      <c r="K44" s="35">
        <v>12.45</v>
      </c>
      <c r="L44" s="31">
        <f>SUM(F44+G44+H44+I44+J44+K44)</f>
        <v>78.05</v>
      </c>
      <c r="M44" s="27" t="s">
        <v>170</v>
      </c>
    </row>
    <row r="45" spans="1:13" ht="21.75" customHeight="1">
      <c r="A45" s="23" t="s">
        <v>86</v>
      </c>
      <c r="B45" s="19">
        <v>1989</v>
      </c>
      <c r="C45" s="19" t="s">
        <v>82</v>
      </c>
      <c r="D45" s="24" t="s">
        <v>123</v>
      </c>
      <c r="E45" s="24" t="s">
        <v>154</v>
      </c>
      <c r="F45" s="18">
        <v>13.3</v>
      </c>
      <c r="G45" s="18">
        <v>11.55</v>
      </c>
      <c r="H45" s="18">
        <v>13.2</v>
      </c>
      <c r="I45" s="18">
        <v>13.7</v>
      </c>
      <c r="J45" s="18">
        <v>12.45</v>
      </c>
      <c r="K45" s="18">
        <v>11.3</v>
      </c>
      <c r="L45" s="31">
        <f t="shared" si="1"/>
        <v>75.5</v>
      </c>
      <c r="M45" s="28" t="s">
        <v>171</v>
      </c>
    </row>
    <row r="46" spans="1:13" ht="21.75" customHeight="1">
      <c r="A46" s="23" t="s">
        <v>85</v>
      </c>
      <c r="B46" s="19">
        <v>1992</v>
      </c>
      <c r="C46" s="19" t="s">
        <v>82</v>
      </c>
      <c r="D46" s="24" t="s">
        <v>123</v>
      </c>
      <c r="E46" s="24" t="s">
        <v>153</v>
      </c>
      <c r="F46" s="18">
        <v>13.1</v>
      </c>
      <c r="G46" s="18">
        <v>11.9</v>
      </c>
      <c r="H46" s="18">
        <v>12.7</v>
      </c>
      <c r="I46" s="18">
        <v>13.8</v>
      </c>
      <c r="J46" s="18">
        <v>13</v>
      </c>
      <c r="K46" s="18">
        <v>10.05</v>
      </c>
      <c r="L46" s="31">
        <f t="shared" si="1"/>
        <v>74.55</v>
      </c>
      <c r="M46" s="28" t="s">
        <v>172</v>
      </c>
    </row>
    <row r="47" spans="1:13" ht="21.75" customHeight="1">
      <c r="A47" s="22" t="s">
        <v>57</v>
      </c>
      <c r="B47" s="19">
        <v>1992</v>
      </c>
      <c r="C47" s="19" t="s">
        <v>82</v>
      </c>
      <c r="D47" s="24" t="s">
        <v>121</v>
      </c>
      <c r="E47" s="24" t="s">
        <v>151</v>
      </c>
      <c r="F47" s="18">
        <v>12.8</v>
      </c>
      <c r="G47" s="18">
        <v>11.7</v>
      </c>
      <c r="H47" s="18">
        <v>12.7</v>
      </c>
      <c r="I47" s="18">
        <v>13.5</v>
      </c>
      <c r="J47" s="18">
        <v>12.6</v>
      </c>
      <c r="K47" s="18">
        <v>9.9</v>
      </c>
      <c r="L47" s="31">
        <f t="shared" si="1"/>
        <v>73.2</v>
      </c>
      <c r="M47" s="28" t="s">
        <v>173</v>
      </c>
    </row>
    <row r="48" spans="1:13" ht="21.75" customHeight="1">
      <c r="A48" s="22" t="s">
        <v>60</v>
      </c>
      <c r="B48" s="19">
        <v>1993</v>
      </c>
      <c r="C48" s="19" t="s">
        <v>82</v>
      </c>
      <c r="D48" s="24" t="s">
        <v>121</v>
      </c>
      <c r="E48" s="24" t="s">
        <v>151</v>
      </c>
      <c r="F48" s="18">
        <v>12.1</v>
      </c>
      <c r="G48" s="18">
        <v>12.3</v>
      </c>
      <c r="H48" s="18">
        <v>11.5</v>
      </c>
      <c r="I48" s="18">
        <v>13.5</v>
      </c>
      <c r="J48" s="18">
        <v>12.3</v>
      </c>
      <c r="K48" s="18">
        <v>11</v>
      </c>
      <c r="L48" s="31">
        <f t="shared" si="1"/>
        <v>72.7</v>
      </c>
      <c r="M48" s="28" t="s">
        <v>174</v>
      </c>
    </row>
    <row r="49" spans="1:13" ht="21.75" customHeight="1">
      <c r="A49" s="23" t="s">
        <v>87</v>
      </c>
      <c r="B49" s="19">
        <v>1991</v>
      </c>
      <c r="C49" s="19" t="s">
        <v>82</v>
      </c>
      <c r="D49" s="24" t="s">
        <v>123</v>
      </c>
      <c r="E49" s="24" t="s">
        <v>154</v>
      </c>
      <c r="F49" s="18">
        <v>12.3</v>
      </c>
      <c r="G49" s="18">
        <v>11</v>
      </c>
      <c r="H49" s="18">
        <v>12.7</v>
      </c>
      <c r="I49" s="18">
        <v>13.7</v>
      </c>
      <c r="J49" s="18">
        <v>12.2</v>
      </c>
      <c r="K49" s="18">
        <v>10.4</v>
      </c>
      <c r="L49" s="31">
        <f t="shared" si="1"/>
        <v>72.30000000000001</v>
      </c>
      <c r="M49" s="28" t="s">
        <v>175</v>
      </c>
    </row>
    <row r="50" spans="1:13" ht="21.75" customHeight="1">
      <c r="A50" s="22" t="s">
        <v>58</v>
      </c>
      <c r="B50" s="19">
        <v>1990</v>
      </c>
      <c r="C50" s="19" t="s">
        <v>82</v>
      </c>
      <c r="D50" s="24" t="s">
        <v>121</v>
      </c>
      <c r="E50" s="24" t="s">
        <v>150</v>
      </c>
      <c r="F50" s="18">
        <v>11.7</v>
      </c>
      <c r="G50" s="18">
        <v>11.2</v>
      </c>
      <c r="H50" s="18">
        <v>11.9</v>
      </c>
      <c r="I50" s="18">
        <v>13.7</v>
      </c>
      <c r="J50" s="18">
        <v>11.45</v>
      </c>
      <c r="K50" s="18">
        <v>10.2</v>
      </c>
      <c r="L50" s="31">
        <f t="shared" si="1"/>
        <v>70.15</v>
      </c>
      <c r="M50" s="28" t="s">
        <v>176</v>
      </c>
    </row>
    <row r="51" spans="1:13" ht="21.75" customHeight="1">
      <c r="A51" s="23" t="s">
        <v>88</v>
      </c>
      <c r="B51" s="19">
        <v>1990</v>
      </c>
      <c r="C51" s="19" t="s">
        <v>82</v>
      </c>
      <c r="D51" s="24" t="s">
        <v>123</v>
      </c>
      <c r="E51" s="24" t="s">
        <v>154</v>
      </c>
      <c r="F51" s="18">
        <v>12</v>
      </c>
      <c r="G51" s="18">
        <v>11.05</v>
      </c>
      <c r="H51" s="18">
        <v>11</v>
      </c>
      <c r="I51" s="18">
        <v>13.6</v>
      </c>
      <c r="J51" s="18">
        <v>12.05</v>
      </c>
      <c r="K51" s="18">
        <v>9.25</v>
      </c>
      <c r="L51" s="31">
        <f t="shared" si="1"/>
        <v>68.95</v>
      </c>
      <c r="M51" s="28" t="s">
        <v>177</v>
      </c>
    </row>
    <row r="52" spans="1:13" ht="24" customHeight="1">
      <c r="A52" s="23" t="s">
        <v>72</v>
      </c>
      <c r="B52" s="19">
        <v>1993</v>
      </c>
      <c r="C52" s="19" t="s">
        <v>82</v>
      </c>
      <c r="D52" s="24" t="s">
        <v>140</v>
      </c>
      <c r="E52" s="29" t="s">
        <v>161</v>
      </c>
      <c r="F52" s="18">
        <v>11.6</v>
      </c>
      <c r="G52" s="18">
        <v>11.1</v>
      </c>
      <c r="H52" s="18">
        <v>11.1</v>
      </c>
      <c r="I52" s="18">
        <v>13.4</v>
      </c>
      <c r="J52" s="18">
        <v>12</v>
      </c>
      <c r="K52" s="18">
        <v>9.7</v>
      </c>
      <c r="L52" s="31">
        <f t="shared" si="1"/>
        <v>68.89999999999999</v>
      </c>
      <c r="M52" s="28" t="s">
        <v>178</v>
      </c>
    </row>
    <row r="53" spans="1:13" ht="24" customHeight="1">
      <c r="A53" s="23" t="s">
        <v>74</v>
      </c>
      <c r="B53" s="19">
        <v>1990</v>
      </c>
      <c r="C53" s="19" t="s">
        <v>82</v>
      </c>
      <c r="D53" s="24" t="s">
        <v>139</v>
      </c>
      <c r="E53" s="29" t="s">
        <v>159</v>
      </c>
      <c r="F53" s="18">
        <v>12</v>
      </c>
      <c r="G53" s="18">
        <v>8.8</v>
      </c>
      <c r="H53" s="18">
        <v>11.3</v>
      </c>
      <c r="I53" s="18">
        <v>13.3</v>
      </c>
      <c r="J53" s="18">
        <v>12.35</v>
      </c>
      <c r="K53" s="18">
        <v>10.1</v>
      </c>
      <c r="L53" s="31">
        <f t="shared" si="1"/>
        <v>67.85000000000001</v>
      </c>
      <c r="M53" s="28" t="s">
        <v>179</v>
      </c>
    </row>
    <row r="54" spans="1:13" ht="21.75" customHeight="1">
      <c r="A54" s="22" t="s">
        <v>66</v>
      </c>
      <c r="B54" s="19">
        <v>1991</v>
      </c>
      <c r="C54" s="19" t="s">
        <v>82</v>
      </c>
      <c r="D54" s="24" t="s">
        <v>122</v>
      </c>
      <c r="E54" s="24" t="s">
        <v>150</v>
      </c>
      <c r="F54" s="18">
        <v>11.8</v>
      </c>
      <c r="G54" s="18">
        <v>9.4</v>
      </c>
      <c r="H54" s="18">
        <v>10.9</v>
      </c>
      <c r="I54" s="18">
        <v>13.6</v>
      </c>
      <c r="J54" s="18">
        <v>10.95</v>
      </c>
      <c r="K54" s="18">
        <v>8.7</v>
      </c>
      <c r="L54" s="31">
        <f t="shared" si="1"/>
        <v>65.35000000000001</v>
      </c>
      <c r="M54" s="28" t="s">
        <v>180</v>
      </c>
    </row>
    <row r="55" spans="1:13" ht="21.75" customHeight="1">
      <c r="A55" s="22" t="s">
        <v>71</v>
      </c>
      <c r="B55" s="19">
        <v>1992</v>
      </c>
      <c r="C55" s="19" t="s">
        <v>82</v>
      </c>
      <c r="D55" s="24" t="s">
        <v>138</v>
      </c>
      <c r="E55" s="24" t="s">
        <v>155</v>
      </c>
      <c r="F55" s="18">
        <v>10.6</v>
      </c>
      <c r="G55" s="18">
        <v>11.1</v>
      </c>
      <c r="H55" s="18">
        <v>9.2</v>
      </c>
      <c r="I55" s="18">
        <v>12.4</v>
      </c>
      <c r="J55" s="18">
        <v>11.15</v>
      </c>
      <c r="K55" s="18">
        <v>10.65</v>
      </c>
      <c r="L55" s="31">
        <f t="shared" si="1"/>
        <v>65.1</v>
      </c>
      <c r="M55" s="28" t="s">
        <v>181</v>
      </c>
    </row>
    <row r="56" spans="1:13" ht="21.75" customHeight="1">
      <c r="A56" s="22" t="s">
        <v>61</v>
      </c>
      <c r="B56" s="19">
        <v>1990</v>
      </c>
      <c r="C56" s="19" t="s">
        <v>82</v>
      </c>
      <c r="D56" s="24" t="s">
        <v>121</v>
      </c>
      <c r="E56" s="24" t="s">
        <v>151</v>
      </c>
      <c r="F56" s="18">
        <v>0</v>
      </c>
      <c r="G56" s="18">
        <v>0</v>
      </c>
      <c r="H56" s="18">
        <v>10.8</v>
      </c>
      <c r="I56" s="18">
        <v>12.4</v>
      </c>
      <c r="J56" s="18">
        <v>0</v>
      </c>
      <c r="K56" s="18">
        <v>0</v>
      </c>
      <c r="L56" s="31">
        <f t="shared" si="1"/>
        <v>23.200000000000003</v>
      </c>
      <c r="M56" s="28" t="s">
        <v>182</v>
      </c>
    </row>
    <row r="57" spans="1:13" s="54" customFormat="1" ht="21.75" customHeight="1">
      <c r="A57" s="22" t="s">
        <v>59</v>
      </c>
      <c r="B57" s="19">
        <v>1989</v>
      </c>
      <c r="C57" s="19" t="s">
        <v>82</v>
      </c>
      <c r="D57" s="24" t="s">
        <v>121</v>
      </c>
      <c r="E57" s="24" t="s">
        <v>150</v>
      </c>
      <c r="F57" s="18">
        <v>0</v>
      </c>
      <c r="G57" s="18">
        <v>10</v>
      </c>
      <c r="H57" s="18">
        <v>9.2</v>
      </c>
      <c r="I57" s="18">
        <v>0</v>
      </c>
      <c r="J57" s="18">
        <v>0</v>
      </c>
      <c r="K57" s="18">
        <v>0</v>
      </c>
      <c r="L57" s="36">
        <f t="shared" si="1"/>
        <v>19.2</v>
      </c>
      <c r="M57" s="90" t="s">
        <v>183</v>
      </c>
    </row>
    <row r="58" spans="1:13" ht="24" customHeight="1" hidden="1">
      <c r="A58" s="22" t="s">
        <v>63</v>
      </c>
      <c r="B58" s="19">
        <v>1987</v>
      </c>
      <c r="C58" s="19" t="s">
        <v>82</v>
      </c>
      <c r="D58" s="24" t="s">
        <v>122</v>
      </c>
      <c r="E58" s="24" t="s">
        <v>149</v>
      </c>
      <c r="F58" s="18">
        <v>0</v>
      </c>
      <c r="G58" s="18">
        <v>0</v>
      </c>
      <c r="H58" s="18">
        <v>0</v>
      </c>
      <c r="I58" s="18"/>
      <c r="J58" s="18"/>
      <c r="K58" s="18"/>
      <c r="L58" s="31">
        <f t="shared" si="1"/>
        <v>0</v>
      </c>
      <c r="M58" s="28"/>
    </row>
    <row r="59" spans="1:13" ht="24" customHeight="1" hidden="1">
      <c r="A59" s="22" t="s">
        <v>64</v>
      </c>
      <c r="B59" s="19">
        <v>1992</v>
      </c>
      <c r="C59" s="19" t="s">
        <v>82</v>
      </c>
      <c r="D59" s="24" t="s">
        <v>122</v>
      </c>
      <c r="E59" s="24" t="s">
        <v>149</v>
      </c>
      <c r="F59" s="18">
        <v>0</v>
      </c>
      <c r="G59" s="18">
        <v>0</v>
      </c>
      <c r="H59" s="18">
        <v>0</v>
      </c>
      <c r="I59" s="18"/>
      <c r="J59" s="18"/>
      <c r="K59" s="18"/>
      <c r="L59" s="31">
        <f t="shared" si="1"/>
        <v>0</v>
      </c>
      <c r="M59" s="28"/>
    </row>
    <row r="60" spans="1:13" ht="24" customHeight="1" hidden="1">
      <c r="A60" s="22" t="s">
        <v>65</v>
      </c>
      <c r="B60" s="19">
        <v>1992</v>
      </c>
      <c r="C60" s="19" t="s">
        <v>82</v>
      </c>
      <c r="D60" s="24" t="s">
        <v>122</v>
      </c>
      <c r="E60" s="24" t="s">
        <v>149</v>
      </c>
      <c r="F60" s="18">
        <v>0</v>
      </c>
      <c r="G60" s="18">
        <v>0</v>
      </c>
      <c r="H60" s="18">
        <v>0</v>
      </c>
      <c r="I60" s="18"/>
      <c r="J60" s="18"/>
      <c r="K60" s="18"/>
      <c r="L60" s="31">
        <f t="shared" si="1"/>
        <v>0</v>
      </c>
      <c r="M60" s="28"/>
    </row>
    <row r="61" spans="1:13" ht="24" customHeight="1" hidden="1">
      <c r="A61" s="22" t="s">
        <v>70</v>
      </c>
      <c r="B61" s="19">
        <v>1989</v>
      </c>
      <c r="C61" s="19" t="s">
        <v>82</v>
      </c>
      <c r="D61" s="24" t="s">
        <v>138</v>
      </c>
      <c r="E61" s="24" t="s">
        <v>156</v>
      </c>
      <c r="F61" s="18"/>
      <c r="G61" s="18"/>
      <c r="H61" s="18"/>
      <c r="I61" s="18">
        <v>0</v>
      </c>
      <c r="J61" s="18">
        <v>0</v>
      </c>
      <c r="K61" s="18">
        <v>0</v>
      </c>
      <c r="L61" s="31">
        <f t="shared" si="1"/>
        <v>0</v>
      </c>
      <c r="M61" s="28"/>
    </row>
    <row r="62" spans="1:13" ht="24" customHeight="1" hidden="1">
      <c r="A62" s="23" t="s">
        <v>73</v>
      </c>
      <c r="B62" s="19">
        <v>1981</v>
      </c>
      <c r="C62" s="19" t="s">
        <v>82</v>
      </c>
      <c r="D62" s="24" t="s">
        <v>139</v>
      </c>
      <c r="E62" s="29" t="s">
        <v>158</v>
      </c>
      <c r="F62" s="18">
        <v>0</v>
      </c>
      <c r="G62" s="18"/>
      <c r="H62" s="18"/>
      <c r="I62" s="18"/>
      <c r="J62" s="18">
        <v>0</v>
      </c>
      <c r="K62" s="18">
        <v>0</v>
      </c>
      <c r="L62" s="31">
        <f t="shared" si="1"/>
        <v>0</v>
      </c>
      <c r="M62" s="28"/>
    </row>
    <row r="63" ht="12.75" hidden="1"/>
    <row r="64" spans="1:5" ht="15">
      <c r="A64" s="25" t="s">
        <v>145</v>
      </c>
      <c r="B64" s="1"/>
      <c r="C64" s="1"/>
      <c r="D64" s="26" t="s">
        <v>13</v>
      </c>
      <c r="E64" s="1"/>
    </row>
    <row r="65" spans="1:5" ht="15" hidden="1">
      <c r="A65" s="1"/>
      <c r="B65" s="1"/>
      <c r="C65" s="1"/>
      <c r="D65" s="1"/>
      <c r="E65" s="1"/>
    </row>
    <row r="66" spans="1:5" ht="15">
      <c r="A66" s="25" t="s">
        <v>18</v>
      </c>
      <c r="B66" s="1"/>
      <c r="C66" s="1"/>
      <c r="D66" s="26" t="s">
        <v>19</v>
      </c>
      <c r="E66" s="1"/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9"/>
  <sheetViews>
    <sheetView workbookViewId="0" topLeftCell="A1">
      <selection activeCell="K44" sqref="K44"/>
    </sheetView>
  </sheetViews>
  <sheetFormatPr defaultColWidth="9.140625" defaultRowHeight="12.75"/>
  <cols>
    <col min="1" max="1" width="25.28125" style="0" customWidth="1"/>
    <col min="2" max="13" width="8.28125" style="0" customWidth="1"/>
    <col min="14" max="14" width="9.57421875" style="0" customWidth="1"/>
    <col min="15" max="15" width="4.140625" style="0" customWidth="1"/>
  </cols>
  <sheetData>
    <row r="1" ht="15">
      <c r="A1" s="1" t="s">
        <v>113</v>
      </c>
    </row>
    <row r="2" spans="1:9" ht="15.75">
      <c r="A2" s="1" t="s">
        <v>224</v>
      </c>
      <c r="B2" s="1"/>
      <c r="C2" s="1"/>
      <c r="E2" s="8" t="s">
        <v>56</v>
      </c>
      <c r="I2" s="1" t="s">
        <v>148</v>
      </c>
    </row>
    <row r="3" spans="2:14" ht="13.5" thickBot="1">
      <c r="B3" s="126" t="s">
        <v>135</v>
      </c>
      <c r="C3" s="127"/>
      <c r="D3" s="126" t="s">
        <v>30</v>
      </c>
      <c r="E3" s="127"/>
      <c r="F3" s="126" t="s">
        <v>34</v>
      </c>
      <c r="G3" s="127"/>
      <c r="H3" s="126" t="s">
        <v>40</v>
      </c>
      <c r="I3" s="127"/>
      <c r="J3" s="126" t="s">
        <v>45</v>
      </c>
      <c r="K3" s="127"/>
      <c r="L3" s="126" t="s">
        <v>133</v>
      </c>
      <c r="M3" s="127"/>
      <c r="N3" s="128" t="s">
        <v>134</v>
      </c>
    </row>
    <row r="4" spans="1:15" ht="12" customHeight="1">
      <c r="A4" s="42" t="s">
        <v>107</v>
      </c>
      <c r="B4" s="129">
        <v>11.9</v>
      </c>
      <c r="C4" s="129">
        <v>13.2</v>
      </c>
      <c r="D4" s="129">
        <v>9.3</v>
      </c>
      <c r="E4" s="129">
        <v>12.5</v>
      </c>
      <c r="F4" s="129">
        <v>10.9</v>
      </c>
      <c r="G4" s="129">
        <v>12.6</v>
      </c>
      <c r="H4" s="129">
        <v>14.6</v>
      </c>
      <c r="I4" s="129">
        <v>14.1</v>
      </c>
      <c r="J4" s="129">
        <v>11.25</v>
      </c>
      <c r="K4" s="129">
        <v>12.5</v>
      </c>
      <c r="L4" s="129">
        <v>11.4</v>
      </c>
      <c r="M4" s="129">
        <v>13.2</v>
      </c>
      <c r="N4" s="130"/>
      <c r="O4" s="131"/>
    </row>
    <row r="5" spans="1:15" ht="12" customHeight="1">
      <c r="A5" s="46" t="s">
        <v>108</v>
      </c>
      <c r="B5" s="80">
        <v>11</v>
      </c>
      <c r="C5" s="80">
        <v>12.1</v>
      </c>
      <c r="D5" s="80">
        <v>10.8</v>
      </c>
      <c r="E5" s="80">
        <v>11.05</v>
      </c>
      <c r="F5" s="80">
        <v>10.3</v>
      </c>
      <c r="G5" s="80">
        <v>11.4</v>
      </c>
      <c r="H5" s="80">
        <v>14</v>
      </c>
      <c r="I5" s="80">
        <v>12.6</v>
      </c>
      <c r="J5" s="80">
        <v>10.95</v>
      </c>
      <c r="K5" s="80">
        <v>11.95</v>
      </c>
      <c r="L5" s="80">
        <v>11.9</v>
      </c>
      <c r="M5" s="80">
        <v>12.35</v>
      </c>
      <c r="N5" s="18"/>
      <c r="O5" s="132"/>
    </row>
    <row r="6" spans="1:15" ht="12" customHeight="1">
      <c r="A6" s="46" t="s">
        <v>109</v>
      </c>
      <c r="B6" s="80"/>
      <c r="C6" s="80"/>
      <c r="D6" s="80">
        <v>8.8</v>
      </c>
      <c r="E6" s="80"/>
      <c r="F6" s="80"/>
      <c r="G6" s="80"/>
      <c r="H6" s="80">
        <v>9.25</v>
      </c>
      <c r="I6" s="80">
        <v>12.6</v>
      </c>
      <c r="J6" s="80"/>
      <c r="K6" s="80"/>
      <c r="L6" s="80"/>
      <c r="M6" s="80"/>
      <c r="N6" s="18"/>
      <c r="O6" s="132"/>
    </row>
    <row r="7" spans="1:15" ht="12" customHeight="1">
      <c r="A7" s="46" t="s">
        <v>110</v>
      </c>
      <c r="B7" s="80">
        <v>8.5</v>
      </c>
      <c r="C7" s="80">
        <v>13.3</v>
      </c>
      <c r="D7" s="80">
        <v>8.3</v>
      </c>
      <c r="E7" s="80">
        <v>12.5</v>
      </c>
      <c r="F7" s="80">
        <v>8.3</v>
      </c>
      <c r="G7" s="80">
        <v>12.2</v>
      </c>
      <c r="H7" s="80">
        <v>9.35</v>
      </c>
      <c r="I7" s="80">
        <v>14.5</v>
      </c>
      <c r="J7" s="80">
        <v>7.5</v>
      </c>
      <c r="K7" s="80">
        <v>12.2</v>
      </c>
      <c r="L7" s="80">
        <v>8.6</v>
      </c>
      <c r="M7" s="80">
        <v>11.4</v>
      </c>
      <c r="N7" s="18"/>
      <c r="O7" s="132"/>
    </row>
    <row r="8" spans="1:15" ht="12" customHeight="1">
      <c r="A8" s="46" t="s">
        <v>223</v>
      </c>
      <c r="B8" s="80">
        <v>6.2</v>
      </c>
      <c r="C8" s="80">
        <v>11.7</v>
      </c>
      <c r="D8" s="80">
        <v>8.4</v>
      </c>
      <c r="E8" s="80">
        <v>8.45</v>
      </c>
      <c r="F8" s="80">
        <v>8</v>
      </c>
      <c r="G8" s="80">
        <v>11.5</v>
      </c>
      <c r="H8" s="80"/>
      <c r="I8" s="80"/>
      <c r="J8" s="80">
        <v>8</v>
      </c>
      <c r="K8" s="80">
        <v>12.2</v>
      </c>
      <c r="L8" s="80">
        <v>8.75</v>
      </c>
      <c r="M8" s="80">
        <v>12.05</v>
      </c>
      <c r="N8" s="18"/>
      <c r="O8" s="132"/>
    </row>
    <row r="9" spans="1:15" ht="12" customHeight="1">
      <c r="A9" s="46" t="s">
        <v>112</v>
      </c>
      <c r="B9" s="80">
        <v>8</v>
      </c>
      <c r="C9" s="80">
        <v>13</v>
      </c>
      <c r="D9" s="80"/>
      <c r="E9" s="80">
        <v>12.9</v>
      </c>
      <c r="F9" s="80">
        <v>8.6</v>
      </c>
      <c r="G9" s="80">
        <v>13</v>
      </c>
      <c r="H9" s="80">
        <v>9.45</v>
      </c>
      <c r="I9" s="80">
        <v>14.4</v>
      </c>
      <c r="J9" s="80">
        <v>8</v>
      </c>
      <c r="K9" s="80">
        <v>12.6</v>
      </c>
      <c r="L9" s="80">
        <v>9.05</v>
      </c>
      <c r="M9" s="80">
        <v>12.5</v>
      </c>
      <c r="N9" s="18"/>
      <c r="O9" s="132"/>
    </row>
    <row r="10" spans="1:15" ht="16.5" thickBot="1">
      <c r="A10" s="133" t="s">
        <v>3</v>
      </c>
      <c r="B10" s="134">
        <f aca="true" t="shared" si="0" ref="B10:M10">SUM(B4+B5+B6+B7+B8+B9)</f>
        <v>45.6</v>
      </c>
      <c r="C10" s="134">
        <f t="shared" si="0"/>
        <v>63.3</v>
      </c>
      <c r="D10" s="134">
        <f t="shared" si="0"/>
        <v>45.6</v>
      </c>
      <c r="E10" s="134">
        <f t="shared" si="0"/>
        <v>57.4</v>
      </c>
      <c r="F10" s="134">
        <f t="shared" si="0"/>
        <v>46.1</v>
      </c>
      <c r="G10" s="134">
        <f t="shared" si="0"/>
        <v>60.7</v>
      </c>
      <c r="H10" s="134">
        <f t="shared" si="0"/>
        <v>56.650000000000006</v>
      </c>
      <c r="I10" s="134">
        <f t="shared" si="0"/>
        <v>68.2</v>
      </c>
      <c r="J10" s="134">
        <f t="shared" si="0"/>
        <v>45.7</v>
      </c>
      <c r="K10" s="134">
        <f t="shared" si="0"/>
        <v>61.449999999999996</v>
      </c>
      <c r="L10" s="134">
        <f t="shared" si="0"/>
        <v>49.7</v>
      </c>
      <c r="M10" s="134">
        <f t="shared" si="0"/>
        <v>61.5</v>
      </c>
      <c r="N10" s="50">
        <f>SUM(B10:M10)</f>
        <v>661.9000000000001</v>
      </c>
      <c r="O10" s="135">
        <v>1</v>
      </c>
    </row>
    <row r="11" spans="2:15" ht="9.75" customHeight="1" thickBot="1">
      <c r="B11" s="113"/>
      <c r="C11" s="113"/>
      <c r="D11" s="113"/>
      <c r="E11" s="113"/>
      <c r="F11" s="113"/>
      <c r="G11" s="113"/>
      <c r="H11" s="113"/>
      <c r="I11" s="113"/>
      <c r="J11" s="114"/>
      <c r="K11" s="114"/>
      <c r="L11" s="114"/>
      <c r="M11" s="114"/>
      <c r="O11" s="57"/>
    </row>
    <row r="12" spans="1:15" ht="12" customHeight="1">
      <c r="A12" s="42" t="s">
        <v>96</v>
      </c>
      <c r="B12" s="129">
        <v>11.5</v>
      </c>
      <c r="C12" s="129">
        <v>13.1</v>
      </c>
      <c r="D12" s="129">
        <v>10.1</v>
      </c>
      <c r="E12" s="129">
        <v>12.6</v>
      </c>
      <c r="F12" s="129">
        <v>12</v>
      </c>
      <c r="G12" s="129">
        <v>12.8</v>
      </c>
      <c r="H12" s="129">
        <v>13.8</v>
      </c>
      <c r="I12" s="129">
        <v>13.7</v>
      </c>
      <c r="J12" s="129">
        <v>12.7</v>
      </c>
      <c r="K12" s="129">
        <v>12.9</v>
      </c>
      <c r="L12" s="129">
        <v>11.9</v>
      </c>
      <c r="M12" s="129">
        <v>13.1</v>
      </c>
      <c r="N12" s="130"/>
      <c r="O12" s="131"/>
    </row>
    <row r="13" spans="1:15" ht="12" customHeight="1">
      <c r="A13" s="46" t="s">
        <v>97</v>
      </c>
      <c r="B13" s="80">
        <v>11.2</v>
      </c>
      <c r="C13" s="80">
        <v>12</v>
      </c>
      <c r="D13" s="80">
        <v>12.1</v>
      </c>
      <c r="E13" s="80">
        <v>11.25</v>
      </c>
      <c r="F13" s="80">
        <v>10.7</v>
      </c>
      <c r="G13" s="80">
        <v>10.2</v>
      </c>
      <c r="H13" s="80">
        <v>13.6</v>
      </c>
      <c r="I13" s="80">
        <v>13.3</v>
      </c>
      <c r="J13" s="80">
        <v>12.15</v>
      </c>
      <c r="K13" s="80">
        <v>11.8</v>
      </c>
      <c r="L13" s="80">
        <v>10.5</v>
      </c>
      <c r="M13" s="80">
        <v>10.9</v>
      </c>
      <c r="N13" s="18"/>
      <c r="O13" s="132"/>
    </row>
    <row r="14" spans="1:15" ht="12" customHeight="1">
      <c r="A14" s="46" t="s">
        <v>98</v>
      </c>
      <c r="B14" s="80">
        <v>8.2</v>
      </c>
      <c r="C14" s="80">
        <v>11.9</v>
      </c>
      <c r="D14" s="80">
        <v>5.8</v>
      </c>
      <c r="E14" s="80">
        <v>9.05</v>
      </c>
      <c r="F14" s="80">
        <v>4.5</v>
      </c>
      <c r="G14" s="80">
        <v>9.1</v>
      </c>
      <c r="H14" s="80">
        <v>8.85</v>
      </c>
      <c r="I14" s="80">
        <v>13.5</v>
      </c>
      <c r="J14" s="80">
        <v>7.4</v>
      </c>
      <c r="K14" s="80">
        <v>9.05</v>
      </c>
      <c r="L14" s="80">
        <v>7.5</v>
      </c>
      <c r="M14" s="80">
        <v>9.7</v>
      </c>
      <c r="N14" s="18"/>
      <c r="O14" s="132"/>
    </row>
    <row r="15" spans="1:15" ht="12" customHeight="1">
      <c r="A15" s="46" t="s">
        <v>99</v>
      </c>
      <c r="B15" s="80">
        <v>8.4</v>
      </c>
      <c r="C15" s="80">
        <v>11.7</v>
      </c>
      <c r="D15" s="80">
        <v>7.1</v>
      </c>
      <c r="E15" s="80">
        <v>10.75</v>
      </c>
      <c r="F15" s="80">
        <v>8.3</v>
      </c>
      <c r="G15" s="80">
        <v>12.2</v>
      </c>
      <c r="H15" s="80">
        <v>9.3</v>
      </c>
      <c r="I15" s="80">
        <v>13.9</v>
      </c>
      <c r="J15" s="80">
        <v>8.6</v>
      </c>
      <c r="K15" s="80">
        <v>13.2</v>
      </c>
      <c r="L15" s="80">
        <v>8.9</v>
      </c>
      <c r="M15" s="80">
        <v>12.5</v>
      </c>
      <c r="N15" s="18"/>
      <c r="O15" s="132"/>
    </row>
    <row r="16" spans="1:15" ht="12" customHeight="1">
      <c r="A16" s="46" t="s">
        <v>100</v>
      </c>
      <c r="B16" s="80">
        <v>7.7</v>
      </c>
      <c r="C16" s="80">
        <v>11</v>
      </c>
      <c r="D16" s="80">
        <v>7.5</v>
      </c>
      <c r="E16" s="80">
        <v>10.2</v>
      </c>
      <c r="F16" s="80">
        <v>7.5</v>
      </c>
      <c r="G16" s="80">
        <v>10.3</v>
      </c>
      <c r="H16" s="80">
        <v>9.25</v>
      </c>
      <c r="I16" s="80">
        <v>13</v>
      </c>
      <c r="J16" s="80">
        <v>6.8</v>
      </c>
      <c r="K16" s="80">
        <v>12.1</v>
      </c>
      <c r="L16" s="80">
        <v>5.7</v>
      </c>
      <c r="M16" s="80">
        <v>10.2</v>
      </c>
      <c r="N16" s="18"/>
      <c r="O16" s="132"/>
    </row>
    <row r="17" spans="1:15" ht="16.5" thickBot="1">
      <c r="A17" s="133" t="s">
        <v>4</v>
      </c>
      <c r="B17" s="134">
        <f aca="true" t="shared" si="1" ref="B17:M17">SUM(B12+B13+B14+B15+B16)</f>
        <v>47</v>
      </c>
      <c r="C17" s="134">
        <f t="shared" si="1"/>
        <v>59.7</v>
      </c>
      <c r="D17" s="134">
        <f t="shared" si="1"/>
        <v>42.6</v>
      </c>
      <c r="E17" s="134">
        <f t="shared" si="1"/>
        <v>53.85000000000001</v>
      </c>
      <c r="F17" s="134">
        <f t="shared" si="1"/>
        <v>43</v>
      </c>
      <c r="G17" s="134">
        <f t="shared" si="1"/>
        <v>54.599999999999994</v>
      </c>
      <c r="H17" s="134">
        <f t="shared" si="1"/>
        <v>54.8</v>
      </c>
      <c r="I17" s="134">
        <f t="shared" si="1"/>
        <v>67.4</v>
      </c>
      <c r="J17" s="134">
        <f t="shared" si="1"/>
        <v>47.65</v>
      </c>
      <c r="K17" s="134">
        <f t="shared" si="1"/>
        <v>59.050000000000004</v>
      </c>
      <c r="L17" s="134">
        <f t="shared" si="1"/>
        <v>44.5</v>
      </c>
      <c r="M17" s="134">
        <f t="shared" si="1"/>
        <v>56.400000000000006</v>
      </c>
      <c r="N17" s="50">
        <f>SUM(B17:M17)</f>
        <v>630.55</v>
      </c>
      <c r="O17" s="135">
        <v>2</v>
      </c>
    </row>
    <row r="18" spans="2:15" ht="9.75" customHeight="1" thickBot="1">
      <c r="B18" s="113"/>
      <c r="C18" s="113"/>
      <c r="D18" s="113"/>
      <c r="E18" s="113"/>
      <c r="F18" s="113"/>
      <c r="G18" s="113"/>
      <c r="H18" s="113"/>
      <c r="I18" s="113"/>
      <c r="J18" s="114"/>
      <c r="K18" s="114"/>
      <c r="L18" s="114"/>
      <c r="M18" s="114"/>
      <c r="O18" s="57"/>
    </row>
    <row r="19" spans="1:15" ht="12" customHeight="1">
      <c r="A19" s="42" t="s">
        <v>101</v>
      </c>
      <c r="B19" s="129">
        <v>8</v>
      </c>
      <c r="C19" s="129">
        <v>11.8</v>
      </c>
      <c r="D19" s="129"/>
      <c r="E19" s="129">
        <v>10.5</v>
      </c>
      <c r="F19" s="129">
        <v>6</v>
      </c>
      <c r="G19" s="129">
        <v>10.2</v>
      </c>
      <c r="H19" s="129"/>
      <c r="I19" s="129">
        <v>12.2</v>
      </c>
      <c r="J19" s="129"/>
      <c r="K19" s="129">
        <v>11.55</v>
      </c>
      <c r="L19" s="129"/>
      <c r="M19" s="129">
        <v>10.1</v>
      </c>
      <c r="N19" s="130"/>
      <c r="O19" s="131"/>
    </row>
    <row r="20" spans="1:15" ht="12" customHeight="1">
      <c r="A20" s="46" t="s">
        <v>102</v>
      </c>
      <c r="B20" s="80">
        <v>7.5</v>
      </c>
      <c r="C20" s="80">
        <v>12.6</v>
      </c>
      <c r="D20" s="80">
        <v>3.5</v>
      </c>
      <c r="E20" s="80">
        <v>9.8</v>
      </c>
      <c r="F20" s="80">
        <v>8.1</v>
      </c>
      <c r="G20" s="80">
        <v>12.4</v>
      </c>
      <c r="H20" s="80">
        <v>8.8</v>
      </c>
      <c r="I20" s="80">
        <v>13.3</v>
      </c>
      <c r="J20" s="80">
        <v>7.6</v>
      </c>
      <c r="K20" s="80">
        <v>11</v>
      </c>
      <c r="L20" s="80">
        <v>8.2</v>
      </c>
      <c r="M20" s="80">
        <v>11.6</v>
      </c>
      <c r="N20" s="18"/>
      <c r="O20" s="132"/>
    </row>
    <row r="21" spans="1:15" ht="12" customHeight="1">
      <c r="A21" s="46" t="s">
        <v>114</v>
      </c>
      <c r="B21" s="80">
        <v>8.7</v>
      </c>
      <c r="C21" s="80">
        <v>13.1</v>
      </c>
      <c r="D21" s="80">
        <v>8.5</v>
      </c>
      <c r="E21" s="80">
        <v>13</v>
      </c>
      <c r="F21" s="80">
        <v>9</v>
      </c>
      <c r="G21" s="80">
        <v>11.3</v>
      </c>
      <c r="H21" s="80">
        <v>9.2</v>
      </c>
      <c r="I21" s="80">
        <v>14.4</v>
      </c>
      <c r="J21" s="80">
        <v>8.5</v>
      </c>
      <c r="K21" s="80">
        <v>13.1</v>
      </c>
      <c r="L21" s="80">
        <v>9.4</v>
      </c>
      <c r="M21" s="80">
        <v>12.5</v>
      </c>
      <c r="N21" s="18"/>
      <c r="O21" s="132"/>
    </row>
    <row r="22" spans="1:15" ht="12" customHeight="1">
      <c r="A22" s="46" t="s">
        <v>115</v>
      </c>
      <c r="B22" s="80">
        <v>8.5</v>
      </c>
      <c r="C22" s="80">
        <v>12.6</v>
      </c>
      <c r="D22" s="80">
        <v>8.3</v>
      </c>
      <c r="E22" s="80">
        <v>13.3</v>
      </c>
      <c r="F22" s="80">
        <v>9.2</v>
      </c>
      <c r="G22" s="80">
        <v>13.1</v>
      </c>
      <c r="H22" s="80">
        <v>9.3</v>
      </c>
      <c r="I22" s="80">
        <v>13.9</v>
      </c>
      <c r="J22" s="80">
        <v>9.1</v>
      </c>
      <c r="K22" s="80">
        <v>12.45</v>
      </c>
      <c r="L22" s="80">
        <v>9</v>
      </c>
      <c r="M22" s="80">
        <v>12.8</v>
      </c>
      <c r="N22" s="18"/>
      <c r="O22" s="132"/>
    </row>
    <row r="23" spans="1:15" ht="16.5" thickBot="1">
      <c r="A23" s="133" t="s">
        <v>5</v>
      </c>
      <c r="B23" s="134">
        <f aca="true" t="shared" si="2" ref="B23:M23">SUM(B19+B20+B21+B22)</f>
        <v>32.7</v>
      </c>
      <c r="C23" s="134">
        <f t="shared" si="2"/>
        <v>50.1</v>
      </c>
      <c r="D23" s="134">
        <f t="shared" si="2"/>
        <v>20.3</v>
      </c>
      <c r="E23" s="134">
        <f t="shared" si="2"/>
        <v>46.599999999999994</v>
      </c>
      <c r="F23" s="134">
        <f t="shared" si="2"/>
        <v>32.3</v>
      </c>
      <c r="G23" s="134">
        <f t="shared" si="2"/>
        <v>47.00000000000001</v>
      </c>
      <c r="H23" s="134">
        <f t="shared" si="2"/>
        <v>27.3</v>
      </c>
      <c r="I23" s="134">
        <f t="shared" si="2"/>
        <v>53.8</v>
      </c>
      <c r="J23" s="134">
        <f t="shared" si="2"/>
        <v>25.200000000000003</v>
      </c>
      <c r="K23" s="134">
        <f t="shared" si="2"/>
        <v>48.099999999999994</v>
      </c>
      <c r="L23" s="134">
        <f t="shared" si="2"/>
        <v>26.6</v>
      </c>
      <c r="M23" s="134">
        <f t="shared" si="2"/>
        <v>47</v>
      </c>
      <c r="N23" s="50">
        <f>SUM(B23:M23)</f>
        <v>457</v>
      </c>
      <c r="O23" s="135">
        <v>3</v>
      </c>
    </row>
    <row r="24" spans="1:15" s="39" customFormat="1" ht="9.75" customHeight="1" thickBot="1">
      <c r="A24" s="37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33"/>
      <c r="O24" s="58"/>
    </row>
    <row r="25" spans="1:15" ht="12" customHeight="1">
      <c r="A25" s="42" t="s">
        <v>92</v>
      </c>
      <c r="B25" s="136">
        <v>8.4</v>
      </c>
      <c r="C25" s="136">
        <v>0</v>
      </c>
      <c r="D25" s="129">
        <v>7.5</v>
      </c>
      <c r="E25" s="129">
        <v>0</v>
      </c>
      <c r="F25" s="129">
        <v>9</v>
      </c>
      <c r="G25" s="129">
        <v>0</v>
      </c>
      <c r="H25" s="129">
        <v>9</v>
      </c>
      <c r="I25" s="129">
        <v>0</v>
      </c>
      <c r="J25" s="129">
        <v>8.2</v>
      </c>
      <c r="K25" s="129">
        <v>0</v>
      </c>
      <c r="L25" s="129">
        <v>8.9</v>
      </c>
      <c r="M25" s="129">
        <v>0</v>
      </c>
      <c r="N25" s="130"/>
      <c r="O25" s="131"/>
    </row>
    <row r="26" spans="1:15" ht="12" customHeight="1">
      <c r="A26" s="46" t="s">
        <v>93</v>
      </c>
      <c r="B26" s="120">
        <v>8</v>
      </c>
      <c r="C26" s="120">
        <v>10.9</v>
      </c>
      <c r="D26" s="80">
        <v>0.5</v>
      </c>
      <c r="E26" s="80">
        <v>8.65</v>
      </c>
      <c r="F26" s="80">
        <v>8.8</v>
      </c>
      <c r="G26" s="80">
        <v>10.8</v>
      </c>
      <c r="H26" s="80">
        <v>8.7</v>
      </c>
      <c r="I26" s="80">
        <v>13.6</v>
      </c>
      <c r="J26" s="80">
        <v>6.9</v>
      </c>
      <c r="K26" s="80">
        <v>11.95</v>
      </c>
      <c r="L26" s="80">
        <v>8.5</v>
      </c>
      <c r="M26" s="80">
        <v>10.75</v>
      </c>
      <c r="N26" s="18"/>
      <c r="O26" s="132"/>
    </row>
    <row r="27" spans="1:15" ht="12" customHeight="1">
      <c r="A27" s="46" t="s">
        <v>94</v>
      </c>
      <c r="B27" s="120">
        <v>3</v>
      </c>
      <c r="C27" s="120">
        <v>11.3</v>
      </c>
      <c r="D27" s="80">
        <v>2.5</v>
      </c>
      <c r="E27" s="80">
        <v>11.1</v>
      </c>
      <c r="F27" s="80">
        <v>4</v>
      </c>
      <c r="G27" s="80">
        <v>9.7</v>
      </c>
      <c r="H27" s="80">
        <v>4.35</v>
      </c>
      <c r="I27" s="80">
        <v>13</v>
      </c>
      <c r="J27" s="80">
        <v>3.5</v>
      </c>
      <c r="K27" s="80">
        <v>10.3</v>
      </c>
      <c r="L27" s="80">
        <v>3</v>
      </c>
      <c r="M27" s="80">
        <v>9.7</v>
      </c>
      <c r="N27" s="18"/>
      <c r="O27" s="132"/>
    </row>
    <row r="28" spans="1:15" ht="12" customHeight="1">
      <c r="A28" s="46" t="s">
        <v>95</v>
      </c>
      <c r="B28" s="80">
        <v>8.8</v>
      </c>
      <c r="C28" s="80">
        <v>14</v>
      </c>
      <c r="D28" s="80">
        <v>8.5</v>
      </c>
      <c r="E28" s="80">
        <v>12.6</v>
      </c>
      <c r="F28" s="80">
        <v>9.1</v>
      </c>
      <c r="G28" s="80">
        <v>13.9</v>
      </c>
      <c r="H28" s="80">
        <v>9.15</v>
      </c>
      <c r="I28" s="80">
        <v>13.4</v>
      </c>
      <c r="J28" s="80">
        <v>6.7</v>
      </c>
      <c r="K28" s="80">
        <v>11.25</v>
      </c>
      <c r="L28" s="80">
        <v>8.4</v>
      </c>
      <c r="M28" s="80">
        <v>12.8</v>
      </c>
      <c r="N28" s="18"/>
      <c r="O28" s="132"/>
    </row>
    <row r="29" spans="1:15" ht="16.5" thickBot="1">
      <c r="A29" s="133" t="s">
        <v>2</v>
      </c>
      <c r="B29" s="134">
        <f aca="true" t="shared" si="3" ref="B29:M29">SUM(B25+B26+B27+B28)</f>
        <v>28.2</v>
      </c>
      <c r="C29" s="134">
        <f t="shared" si="3"/>
        <v>36.2</v>
      </c>
      <c r="D29" s="134">
        <f t="shared" si="3"/>
        <v>19</v>
      </c>
      <c r="E29" s="134">
        <f t="shared" si="3"/>
        <v>32.35</v>
      </c>
      <c r="F29" s="134">
        <f t="shared" si="3"/>
        <v>30.9</v>
      </c>
      <c r="G29" s="134">
        <f t="shared" si="3"/>
        <v>34.4</v>
      </c>
      <c r="H29" s="134">
        <f t="shared" si="3"/>
        <v>31.199999999999996</v>
      </c>
      <c r="I29" s="134">
        <f t="shared" si="3"/>
        <v>40</v>
      </c>
      <c r="J29" s="134">
        <f t="shared" si="3"/>
        <v>25.3</v>
      </c>
      <c r="K29" s="134">
        <f t="shared" si="3"/>
        <v>33.5</v>
      </c>
      <c r="L29" s="134">
        <f t="shared" si="3"/>
        <v>28.799999999999997</v>
      </c>
      <c r="M29" s="134">
        <f t="shared" si="3"/>
        <v>33.25</v>
      </c>
      <c r="N29" s="50">
        <f>SUM(B29:M29)</f>
        <v>373.1</v>
      </c>
      <c r="O29" s="135">
        <v>4</v>
      </c>
    </row>
    <row r="30" spans="1:15" ht="9.75" customHeight="1" thickBot="1">
      <c r="A30" s="6"/>
      <c r="B30" s="113"/>
      <c r="C30" s="113"/>
      <c r="D30" s="113"/>
      <c r="E30" s="113"/>
      <c r="F30" s="113"/>
      <c r="G30" s="113"/>
      <c r="H30" s="113"/>
      <c r="I30" s="113"/>
      <c r="J30" s="114"/>
      <c r="K30" s="114"/>
      <c r="L30" s="114"/>
      <c r="M30" s="114"/>
      <c r="O30" s="57"/>
    </row>
    <row r="31" spans="1:15" ht="12" customHeight="1">
      <c r="A31" s="42" t="s">
        <v>103</v>
      </c>
      <c r="B31" s="129">
        <v>10.5</v>
      </c>
      <c r="C31" s="129">
        <v>11</v>
      </c>
      <c r="D31" s="129"/>
      <c r="E31" s="129">
        <v>0</v>
      </c>
      <c r="F31" s="129"/>
      <c r="G31" s="129">
        <v>0</v>
      </c>
      <c r="H31" s="129">
        <v>13.75</v>
      </c>
      <c r="I31" s="129">
        <v>12.4</v>
      </c>
      <c r="J31" s="129">
        <v>0</v>
      </c>
      <c r="K31" s="129">
        <v>0</v>
      </c>
      <c r="L31" s="129">
        <v>5.5</v>
      </c>
      <c r="M31" s="129">
        <v>5.9</v>
      </c>
      <c r="N31" s="130"/>
      <c r="O31" s="131"/>
    </row>
    <row r="32" spans="1:15" ht="12" customHeight="1">
      <c r="A32" s="46" t="s">
        <v>104</v>
      </c>
      <c r="B32" s="80">
        <v>5.5</v>
      </c>
      <c r="C32" s="80">
        <v>10.8</v>
      </c>
      <c r="D32" s="80"/>
      <c r="E32" s="80">
        <v>11.3</v>
      </c>
      <c r="F32" s="80">
        <v>3.2</v>
      </c>
      <c r="G32" s="80">
        <v>10.6</v>
      </c>
      <c r="H32" s="80"/>
      <c r="I32" s="80">
        <v>0</v>
      </c>
      <c r="J32" s="80">
        <v>0</v>
      </c>
      <c r="K32" s="80">
        <v>10.4</v>
      </c>
      <c r="L32" s="80">
        <v>2.85</v>
      </c>
      <c r="M32" s="80">
        <v>7.2</v>
      </c>
      <c r="N32" s="18"/>
      <c r="O32" s="132"/>
    </row>
    <row r="33" spans="1:15" ht="12" customHeight="1">
      <c r="A33" s="46" t="s">
        <v>105</v>
      </c>
      <c r="B33" s="80">
        <v>3.5</v>
      </c>
      <c r="C33" s="80">
        <v>9.7</v>
      </c>
      <c r="D33" s="80">
        <v>2.9</v>
      </c>
      <c r="E33" s="80">
        <v>9.6</v>
      </c>
      <c r="F33" s="80">
        <v>3.2</v>
      </c>
      <c r="G33" s="80">
        <v>8.6</v>
      </c>
      <c r="H33" s="80">
        <v>8.3</v>
      </c>
      <c r="I33" s="80">
        <v>11.6</v>
      </c>
      <c r="J33" s="80">
        <v>0</v>
      </c>
      <c r="K33" s="80">
        <v>9.75</v>
      </c>
      <c r="L33" s="80"/>
      <c r="M33" s="80">
        <v>1.2</v>
      </c>
      <c r="N33" s="18"/>
      <c r="O33" s="132"/>
    </row>
    <row r="34" spans="1:15" ht="12" customHeight="1">
      <c r="A34" s="46" t="s">
        <v>106</v>
      </c>
      <c r="B34" s="80">
        <v>5.4</v>
      </c>
      <c r="C34" s="80">
        <v>10.5</v>
      </c>
      <c r="D34" s="80"/>
      <c r="E34" s="80">
        <v>6.4</v>
      </c>
      <c r="F34" s="80"/>
      <c r="G34" s="80">
        <v>9.2</v>
      </c>
      <c r="H34" s="80">
        <v>4.55</v>
      </c>
      <c r="I34" s="80">
        <v>12</v>
      </c>
      <c r="J34" s="80">
        <v>0</v>
      </c>
      <c r="K34" s="80">
        <v>6.8</v>
      </c>
      <c r="L34" s="80">
        <v>1.8</v>
      </c>
      <c r="M34" s="80">
        <v>3.5</v>
      </c>
      <c r="N34" s="18"/>
      <c r="O34" s="132"/>
    </row>
    <row r="35" spans="1:15" ht="16.5" thickBot="1">
      <c r="A35" s="133" t="s">
        <v>0</v>
      </c>
      <c r="B35" s="134">
        <f aca="true" t="shared" si="4" ref="B35:M35">SUM(B31+B32+B33+B34)</f>
        <v>24.9</v>
      </c>
      <c r="C35" s="134">
        <f t="shared" si="4"/>
        <v>42</v>
      </c>
      <c r="D35" s="134">
        <f t="shared" si="4"/>
        <v>2.9</v>
      </c>
      <c r="E35" s="134">
        <f t="shared" si="4"/>
        <v>27.299999999999997</v>
      </c>
      <c r="F35" s="134">
        <f t="shared" si="4"/>
        <v>6.4</v>
      </c>
      <c r="G35" s="134">
        <f t="shared" si="4"/>
        <v>28.4</v>
      </c>
      <c r="H35" s="134">
        <f t="shared" si="4"/>
        <v>26.6</v>
      </c>
      <c r="I35" s="134">
        <f t="shared" si="4"/>
        <v>36</v>
      </c>
      <c r="J35" s="134">
        <f t="shared" si="4"/>
        <v>0</v>
      </c>
      <c r="K35" s="134">
        <f t="shared" si="4"/>
        <v>26.95</v>
      </c>
      <c r="L35" s="134">
        <f t="shared" si="4"/>
        <v>10.15</v>
      </c>
      <c r="M35" s="134">
        <f t="shared" si="4"/>
        <v>17.8</v>
      </c>
      <c r="N35" s="50">
        <f>SUM(B35:M35)</f>
        <v>249.4</v>
      </c>
      <c r="O35" s="135">
        <v>5</v>
      </c>
    </row>
    <row r="36" spans="2:15" s="39" customFormat="1" ht="9.75" customHeight="1" thickBot="1"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33"/>
      <c r="O36" s="58"/>
    </row>
    <row r="37" spans="1:15" ht="12" customHeight="1">
      <c r="A37" s="42" t="s">
        <v>90</v>
      </c>
      <c r="B37" s="129">
        <v>7.7</v>
      </c>
      <c r="C37" s="129">
        <v>12.8</v>
      </c>
      <c r="D37" s="129">
        <v>8.3</v>
      </c>
      <c r="E37" s="129">
        <v>11.5</v>
      </c>
      <c r="F37" s="129">
        <v>8.6</v>
      </c>
      <c r="G37" s="129">
        <v>10.8</v>
      </c>
      <c r="H37" s="129">
        <v>9.3</v>
      </c>
      <c r="I37" s="129">
        <v>13.1</v>
      </c>
      <c r="J37" s="129">
        <v>6.7</v>
      </c>
      <c r="K37" s="129">
        <v>12.45</v>
      </c>
      <c r="L37" s="129">
        <v>7.95</v>
      </c>
      <c r="M37" s="129">
        <v>10.8</v>
      </c>
      <c r="N37" s="130"/>
      <c r="O37" s="131"/>
    </row>
    <row r="38" spans="1:15" ht="12" customHeight="1">
      <c r="A38" s="46" t="s">
        <v>91</v>
      </c>
      <c r="B38" s="80">
        <v>8.8</v>
      </c>
      <c r="C38" s="80">
        <v>12.7</v>
      </c>
      <c r="D38" s="80">
        <v>6.8</v>
      </c>
      <c r="E38" s="80">
        <v>11.65</v>
      </c>
      <c r="F38" s="80">
        <v>8.9</v>
      </c>
      <c r="G38" s="80">
        <v>12.1</v>
      </c>
      <c r="H38" s="80">
        <v>9.15</v>
      </c>
      <c r="I38" s="80">
        <v>13</v>
      </c>
      <c r="J38" s="80">
        <v>8.1</v>
      </c>
      <c r="K38" s="80">
        <v>12.4</v>
      </c>
      <c r="L38" s="80">
        <v>9</v>
      </c>
      <c r="M38" s="80">
        <v>12.4</v>
      </c>
      <c r="N38" s="18"/>
      <c r="O38" s="132"/>
    </row>
    <row r="39" spans="1:15" ht="16.5" thickBot="1">
      <c r="A39" s="133" t="s">
        <v>1</v>
      </c>
      <c r="B39" s="134">
        <f aca="true" t="shared" si="5" ref="B39:M39">SUM(B37+B38)</f>
        <v>16.5</v>
      </c>
      <c r="C39" s="134">
        <f t="shared" si="5"/>
        <v>25.5</v>
      </c>
      <c r="D39" s="134">
        <f t="shared" si="5"/>
        <v>15.100000000000001</v>
      </c>
      <c r="E39" s="134">
        <f t="shared" si="5"/>
        <v>23.15</v>
      </c>
      <c r="F39" s="134">
        <f t="shared" si="5"/>
        <v>17.5</v>
      </c>
      <c r="G39" s="134">
        <f t="shared" si="5"/>
        <v>22.9</v>
      </c>
      <c r="H39" s="134">
        <f t="shared" si="5"/>
        <v>18.450000000000003</v>
      </c>
      <c r="I39" s="134">
        <f t="shared" si="5"/>
        <v>26.1</v>
      </c>
      <c r="J39" s="134">
        <f t="shared" si="5"/>
        <v>14.8</v>
      </c>
      <c r="K39" s="134">
        <f t="shared" si="5"/>
        <v>24.85</v>
      </c>
      <c r="L39" s="134">
        <f t="shared" si="5"/>
        <v>16.95</v>
      </c>
      <c r="M39" s="134">
        <f t="shared" si="5"/>
        <v>23.200000000000003</v>
      </c>
      <c r="N39" s="50">
        <f>SUM(B39:M39)</f>
        <v>245</v>
      </c>
      <c r="O39" s="137"/>
    </row>
    <row r="40" spans="2:15" s="39" customFormat="1" ht="9.75" customHeight="1" thickBot="1"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33"/>
      <c r="O40" s="58"/>
    </row>
    <row r="41" spans="1:15" ht="15.75">
      <c r="A41" s="115" t="s">
        <v>10</v>
      </c>
      <c r="B41" s="116"/>
      <c r="C41" s="116"/>
      <c r="D41" s="116"/>
      <c r="E41" s="116"/>
      <c r="F41" s="116"/>
      <c r="G41" s="116"/>
      <c r="H41" s="116"/>
      <c r="I41" s="116"/>
      <c r="J41" s="117"/>
      <c r="K41" s="117"/>
      <c r="L41" s="117"/>
      <c r="M41" s="117"/>
      <c r="N41" s="84"/>
      <c r="O41" s="131"/>
    </row>
    <row r="42" spans="1:15" ht="16.5" thickBot="1">
      <c r="A42" s="86" t="s">
        <v>89</v>
      </c>
      <c r="B42" s="118">
        <v>6.3</v>
      </c>
      <c r="C42" s="118">
        <v>11.6</v>
      </c>
      <c r="D42" s="118">
        <v>4</v>
      </c>
      <c r="E42" s="118">
        <v>9.2</v>
      </c>
      <c r="F42" s="118">
        <v>6</v>
      </c>
      <c r="G42" s="118">
        <v>10.7</v>
      </c>
      <c r="H42" s="118">
        <v>9.25</v>
      </c>
      <c r="I42" s="118">
        <v>13</v>
      </c>
      <c r="J42" s="118">
        <v>6.7</v>
      </c>
      <c r="K42" s="118">
        <v>11.05</v>
      </c>
      <c r="L42" s="118">
        <v>5.9</v>
      </c>
      <c r="M42" s="118">
        <v>9.2</v>
      </c>
      <c r="N42" s="50">
        <f>SUM(B42:M42)</f>
        <v>102.9</v>
      </c>
      <c r="O42" s="137"/>
    </row>
    <row r="43" spans="1:8" ht="15">
      <c r="A43" s="25" t="s">
        <v>145</v>
      </c>
      <c r="B43" s="67"/>
      <c r="C43" s="67"/>
      <c r="D43" s="39"/>
      <c r="E43" s="67"/>
      <c r="F43" s="26" t="s">
        <v>13</v>
      </c>
      <c r="G43" s="39"/>
      <c r="H43" s="39"/>
    </row>
    <row r="44" spans="1:8" ht="15">
      <c r="A44" s="25" t="s">
        <v>18</v>
      </c>
      <c r="B44" s="67"/>
      <c r="C44" s="67"/>
      <c r="D44" s="39"/>
      <c r="E44" s="67"/>
      <c r="F44" s="26" t="s">
        <v>19</v>
      </c>
      <c r="G44" s="39"/>
      <c r="H44" s="39"/>
    </row>
    <row r="49" spans="1:9" ht="15">
      <c r="A49" s="6"/>
      <c r="B49" s="4"/>
      <c r="C49" s="4"/>
      <c r="D49" s="4"/>
      <c r="E49" s="4"/>
      <c r="F49" s="4"/>
      <c r="G49" s="4"/>
      <c r="H49" s="4"/>
      <c r="I49" s="4"/>
    </row>
  </sheetData>
  <printOptions horizontalCentered="1"/>
  <pageMargins left="0.3937007874015748" right="0.3937007874015748" top="0.3937007874015748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96"/>
  <sheetViews>
    <sheetView workbookViewId="0" topLeftCell="A23">
      <selection activeCell="A1" sqref="A1:AG51"/>
    </sheetView>
  </sheetViews>
  <sheetFormatPr defaultColWidth="9.140625" defaultRowHeight="12.75"/>
  <cols>
    <col min="1" max="1" width="11.28125" style="0" customWidth="1"/>
    <col min="2" max="2" width="4.7109375" style="0" customWidth="1"/>
    <col min="3" max="3" width="3.8515625" style="0" customWidth="1"/>
    <col min="4" max="4" width="8.57421875" style="0" customWidth="1"/>
    <col min="5" max="5" width="14.28125" style="0" customWidth="1"/>
    <col min="6" max="6" width="6.28125" style="0" customWidth="1"/>
    <col min="7" max="7" width="6.28125" style="91" customWidth="1"/>
    <col min="8" max="9" width="6.28125" style="121" hidden="1" customWidth="1"/>
    <col min="10" max="10" width="6.28125" style="0" customWidth="1"/>
    <col min="11" max="11" width="6.28125" style="91" customWidth="1"/>
    <col min="12" max="13" width="6.28125" style="121" hidden="1" customWidth="1"/>
    <col min="14" max="14" width="6.28125" style="0" customWidth="1"/>
    <col min="15" max="15" width="6.28125" style="91" customWidth="1"/>
    <col min="16" max="17" width="6.28125" style="121" hidden="1" customWidth="1"/>
    <col min="18" max="18" width="6.28125" style="0" customWidth="1"/>
    <col min="19" max="19" width="6.28125" style="91" customWidth="1"/>
    <col min="20" max="21" width="6.28125" style="121" hidden="1" customWidth="1"/>
    <col min="22" max="22" width="6.28125" style="0" customWidth="1"/>
    <col min="23" max="23" width="6.28125" style="91" customWidth="1"/>
    <col min="24" max="25" width="6.28125" style="121" hidden="1" customWidth="1"/>
    <col min="26" max="26" width="6.28125" style="0" customWidth="1"/>
    <col min="27" max="27" width="6.28125" style="91" customWidth="1"/>
    <col min="28" max="29" width="6.28125" style="121" hidden="1" customWidth="1"/>
    <col min="30" max="31" width="6.28125" style="0" customWidth="1"/>
    <col min="32" max="32" width="7.28125" style="0" customWidth="1"/>
    <col min="33" max="33" width="5.140625" style="0" customWidth="1"/>
  </cols>
  <sheetData>
    <row r="1" s="39" customFormat="1" ht="15">
      <c r="A1" s="67" t="s">
        <v>189</v>
      </c>
    </row>
    <row r="2" s="39" customFormat="1" ht="15">
      <c r="A2" s="67" t="s">
        <v>225</v>
      </c>
    </row>
    <row r="3" s="39" customFormat="1" ht="15.75">
      <c r="A3" s="68" t="s">
        <v>222</v>
      </c>
    </row>
    <row r="4" spans="1:33" s="39" customFormat="1" ht="25.5" customHeight="1">
      <c r="A4" s="100" t="s">
        <v>120</v>
      </c>
      <c r="B4" s="69" t="s">
        <v>142</v>
      </c>
      <c r="C4" s="69" t="s">
        <v>117</v>
      </c>
      <c r="D4" s="92" t="s">
        <v>143</v>
      </c>
      <c r="E4" s="107" t="s">
        <v>144</v>
      </c>
      <c r="F4" s="111" t="s">
        <v>135</v>
      </c>
      <c r="G4" s="112"/>
      <c r="H4" s="122"/>
      <c r="I4" s="122" t="s">
        <v>228</v>
      </c>
      <c r="J4" s="111" t="s">
        <v>30</v>
      </c>
      <c r="K4" s="112"/>
      <c r="L4" s="122"/>
      <c r="M4" s="122" t="s">
        <v>229</v>
      </c>
      <c r="N4" s="111" t="s">
        <v>34</v>
      </c>
      <c r="O4" s="112"/>
      <c r="P4" s="122"/>
      <c r="Q4" s="122" t="s">
        <v>230</v>
      </c>
      <c r="R4" s="111" t="s">
        <v>40</v>
      </c>
      <c r="S4" s="112"/>
      <c r="T4" s="122"/>
      <c r="U4" s="122" t="s">
        <v>231</v>
      </c>
      <c r="V4" s="111" t="s">
        <v>45</v>
      </c>
      <c r="W4" s="112"/>
      <c r="X4" s="122"/>
      <c r="Y4" s="122" t="s">
        <v>232</v>
      </c>
      <c r="Z4" s="111" t="s">
        <v>133</v>
      </c>
      <c r="AA4" s="112"/>
      <c r="AB4" s="125" t="s">
        <v>233</v>
      </c>
      <c r="AC4" s="125" t="s">
        <v>233</v>
      </c>
      <c r="AD4" s="108" t="s">
        <v>218</v>
      </c>
      <c r="AE4" s="69" t="s">
        <v>219</v>
      </c>
      <c r="AF4" s="69" t="s">
        <v>227</v>
      </c>
      <c r="AG4" s="96" t="s">
        <v>146</v>
      </c>
    </row>
    <row r="5" spans="1:33" ht="32.25" customHeight="1">
      <c r="A5" s="97" t="s">
        <v>115</v>
      </c>
      <c r="B5" s="19">
        <v>1996</v>
      </c>
      <c r="C5" s="19">
        <v>1</v>
      </c>
      <c r="D5" s="65" t="s">
        <v>127</v>
      </c>
      <c r="E5" s="66" t="s">
        <v>208</v>
      </c>
      <c r="F5" s="109">
        <v>8.5</v>
      </c>
      <c r="G5" s="110">
        <v>12.6</v>
      </c>
      <c r="H5" s="123">
        <f aca="true" t="shared" si="0" ref="H5:H21">SUM(F5:G5)/2</f>
        <v>10.55</v>
      </c>
      <c r="I5" s="138" t="s">
        <v>167</v>
      </c>
      <c r="J5" s="109">
        <v>8.3</v>
      </c>
      <c r="K5" s="110">
        <v>13.3</v>
      </c>
      <c r="L5" s="123">
        <f aca="true" t="shared" si="1" ref="L5:L21">SUM(J5:K5)/2</f>
        <v>10.8</v>
      </c>
      <c r="M5" s="138">
        <v>1</v>
      </c>
      <c r="N5" s="109">
        <v>9.2</v>
      </c>
      <c r="O5" s="110">
        <v>13.1</v>
      </c>
      <c r="P5" s="123">
        <f aca="true" t="shared" si="2" ref="P5:P21">SUM(N5:O5)/2</f>
        <v>11.149999999999999</v>
      </c>
      <c r="Q5" s="138" t="s">
        <v>164</v>
      </c>
      <c r="R5" s="109">
        <v>9.3</v>
      </c>
      <c r="S5" s="110">
        <v>13.9</v>
      </c>
      <c r="T5" s="123">
        <f aca="true" t="shared" si="3" ref="T5:T21">SUM(R5:S5)/2</f>
        <v>11.600000000000001</v>
      </c>
      <c r="U5" s="138"/>
      <c r="V5" s="109">
        <v>9.1</v>
      </c>
      <c r="W5" s="110">
        <v>12.45</v>
      </c>
      <c r="X5" s="123">
        <f aca="true" t="shared" si="4" ref="X5:X21">SUM(V5:W5)/2</f>
        <v>10.774999999999999</v>
      </c>
      <c r="Y5" s="138" t="s">
        <v>166</v>
      </c>
      <c r="Z5" s="109">
        <v>9</v>
      </c>
      <c r="AA5" s="110">
        <v>12.8</v>
      </c>
      <c r="AB5" s="124">
        <f aca="true" t="shared" si="5" ref="AB5:AB21">SUM(Z5:AA5)/2</f>
        <v>10.9</v>
      </c>
      <c r="AC5" s="139" t="s">
        <v>165</v>
      </c>
      <c r="AD5" s="95">
        <f aca="true" t="shared" si="6" ref="AD5:AD21">SUM(F5+J5+N5+R5+V5+Z5)</f>
        <v>53.4</v>
      </c>
      <c r="AE5" s="95">
        <f aca="true" t="shared" si="7" ref="AE5:AE21">SUM(G5+K5+O5+S5+W5+AA5)</f>
        <v>78.14999999999999</v>
      </c>
      <c r="AF5" s="95">
        <f aca="true" t="shared" si="8" ref="AF5:AF21">SUM(AD5+AE5)</f>
        <v>131.54999999999998</v>
      </c>
      <c r="AG5" s="55">
        <v>1</v>
      </c>
    </row>
    <row r="6" spans="1:33" ht="31.5" customHeight="1">
      <c r="A6" s="97" t="s">
        <v>114</v>
      </c>
      <c r="B6" s="19">
        <v>1996</v>
      </c>
      <c r="C6" s="19">
        <v>1</v>
      </c>
      <c r="D6" s="65" t="s">
        <v>127</v>
      </c>
      <c r="E6" s="66" t="s">
        <v>207</v>
      </c>
      <c r="F6" s="93">
        <v>8.7</v>
      </c>
      <c r="G6" s="94">
        <v>13.1</v>
      </c>
      <c r="H6" s="123">
        <f t="shared" si="0"/>
        <v>10.899999999999999</v>
      </c>
      <c r="I6" s="139" t="s">
        <v>165</v>
      </c>
      <c r="J6" s="93">
        <v>8.5</v>
      </c>
      <c r="K6" s="94">
        <v>13</v>
      </c>
      <c r="L6" s="123">
        <f t="shared" si="1"/>
        <v>10.75</v>
      </c>
      <c r="M6" s="139">
        <v>2</v>
      </c>
      <c r="N6" s="93">
        <v>9</v>
      </c>
      <c r="O6" s="94">
        <v>11.3</v>
      </c>
      <c r="P6" s="123">
        <f t="shared" si="2"/>
        <v>10.15</v>
      </c>
      <c r="Q6" s="139" t="s">
        <v>168</v>
      </c>
      <c r="R6" s="93">
        <v>9.2</v>
      </c>
      <c r="S6" s="94">
        <v>14.4</v>
      </c>
      <c r="T6" s="123">
        <f t="shared" si="3"/>
        <v>11.8</v>
      </c>
      <c r="U6" s="139"/>
      <c r="V6" s="93">
        <v>8.5</v>
      </c>
      <c r="W6" s="94">
        <v>13.1</v>
      </c>
      <c r="X6" s="123">
        <f t="shared" si="4"/>
        <v>10.8</v>
      </c>
      <c r="Y6" s="139" t="s">
        <v>165</v>
      </c>
      <c r="Z6" s="93">
        <v>9.4</v>
      </c>
      <c r="AA6" s="94">
        <v>12.5</v>
      </c>
      <c r="AB6" s="123">
        <f t="shared" si="5"/>
        <v>10.95</v>
      </c>
      <c r="AC6" s="139" t="s">
        <v>164</v>
      </c>
      <c r="AD6" s="95">
        <f t="shared" si="6"/>
        <v>53.3</v>
      </c>
      <c r="AE6" s="95">
        <f t="shared" si="7"/>
        <v>77.4</v>
      </c>
      <c r="AF6" s="95">
        <f t="shared" si="8"/>
        <v>130.7</v>
      </c>
      <c r="AG6" s="55">
        <v>2</v>
      </c>
    </row>
    <row r="7" spans="1:33" ht="24.75" customHeight="1">
      <c r="A7" s="97" t="s">
        <v>112</v>
      </c>
      <c r="B7" s="19">
        <v>1995</v>
      </c>
      <c r="C7" s="19">
        <v>1</v>
      </c>
      <c r="D7" s="65" t="s">
        <v>126</v>
      </c>
      <c r="E7" s="66" t="s">
        <v>201</v>
      </c>
      <c r="F7" s="93">
        <v>8</v>
      </c>
      <c r="G7" s="94">
        <v>13</v>
      </c>
      <c r="H7" s="123">
        <f t="shared" si="0"/>
        <v>10.5</v>
      </c>
      <c r="I7" s="139" t="s">
        <v>168</v>
      </c>
      <c r="J7" s="93">
        <v>5.7</v>
      </c>
      <c r="K7" s="94">
        <v>12.9</v>
      </c>
      <c r="L7" s="123">
        <f t="shared" si="1"/>
        <v>9.3</v>
      </c>
      <c r="M7" s="139">
        <v>4</v>
      </c>
      <c r="N7" s="93">
        <v>8.6</v>
      </c>
      <c r="O7" s="94">
        <v>13</v>
      </c>
      <c r="P7" s="123">
        <f t="shared" si="2"/>
        <v>10.8</v>
      </c>
      <c r="Q7" s="139" t="s">
        <v>165</v>
      </c>
      <c r="R7" s="93">
        <v>9.45</v>
      </c>
      <c r="S7" s="94">
        <v>14.4</v>
      </c>
      <c r="T7" s="123">
        <f t="shared" si="3"/>
        <v>11.925</v>
      </c>
      <c r="U7" s="139" t="s">
        <v>164</v>
      </c>
      <c r="V7" s="93">
        <v>8</v>
      </c>
      <c r="W7" s="94">
        <v>12.6</v>
      </c>
      <c r="X7" s="123">
        <f t="shared" si="4"/>
        <v>10.3</v>
      </c>
      <c r="Y7" s="139" t="s">
        <v>168</v>
      </c>
      <c r="Z7" s="93">
        <v>9.05</v>
      </c>
      <c r="AA7" s="94">
        <v>12.5</v>
      </c>
      <c r="AB7" s="123">
        <f t="shared" si="5"/>
        <v>10.775</v>
      </c>
      <c r="AC7" s="139" t="s">
        <v>166</v>
      </c>
      <c r="AD7" s="95">
        <f t="shared" si="6"/>
        <v>48.8</v>
      </c>
      <c r="AE7" s="95">
        <f t="shared" si="7"/>
        <v>78.39999999999999</v>
      </c>
      <c r="AF7" s="95">
        <f t="shared" si="8"/>
        <v>127.19999999999999</v>
      </c>
      <c r="AG7" s="55">
        <v>3</v>
      </c>
    </row>
    <row r="8" spans="1:33" ht="24.75" customHeight="1">
      <c r="A8" s="97" t="s">
        <v>91</v>
      </c>
      <c r="B8" s="19">
        <v>1996</v>
      </c>
      <c r="C8" s="19">
        <v>1</v>
      </c>
      <c r="D8" s="65" t="s">
        <v>131</v>
      </c>
      <c r="E8" s="65" t="s">
        <v>149</v>
      </c>
      <c r="F8" s="93">
        <v>8.8</v>
      </c>
      <c r="G8" s="94">
        <v>12.7</v>
      </c>
      <c r="H8" s="123">
        <f t="shared" si="0"/>
        <v>10.75</v>
      </c>
      <c r="I8" s="139" t="s">
        <v>166</v>
      </c>
      <c r="J8" s="93">
        <v>6.8</v>
      </c>
      <c r="K8" s="94">
        <v>11.65</v>
      </c>
      <c r="L8" s="123">
        <f t="shared" si="1"/>
        <v>9.225</v>
      </c>
      <c r="M8" s="139">
        <v>5</v>
      </c>
      <c r="N8" s="93">
        <v>8.9</v>
      </c>
      <c r="O8" s="94">
        <v>12.1</v>
      </c>
      <c r="P8" s="123">
        <f t="shared" si="2"/>
        <v>10.5</v>
      </c>
      <c r="Q8" s="139" t="s">
        <v>166</v>
      </c>
      <c r="R8" s="93">
        <v>9.15</v>
      </c>
      <c r="S8" s="94">
        <v>13</v>
      </c>
      <c r="T8" s="123">
        <f t="shared" si="3"/>
        <v>11.075</v>
      </c>
      <c r="U8" s="139" t="s">
        <v>171</v>
      </c>
      <c r="V8" s="93">
        <v>8.1</v>
      </c>
      <c r="W8" s="94">
        <v>12.4</v>
      </c>
      <c r="X8" s="123">
        <f t="shared" si="4"/>
        <v>10.25</v>
      </c>
      <c r="Y8" s="139" t="s">
        <v>169</v>
      </c>
      <c r="Z8" s="93">
        <v>9</v>
      </c>
      <c r="AA8" s="94">
        <v>12.4</v>
      </c>
      <c r="AB8" s="123">
        <f t="shared" si="5"/>
        <v>10.7</v>
      </c>
      <c r="AC8" s="139" t="s">
        <v>168</v>
      </c>
      <c r="AD8" s="95">
        <f t="shared" si="6"/>
        <v>50.75</v>
      </c>
      <c r="AE8" s="95">
        <f t="shared" si="7"/>
        <v>74.25</v>
      </c>
      <c r="AF8" s="95">
        <f t="shared" si="8"/>
        <v>125</v>
      </c>
      <c r="AG8" s="55">
        <v>4</v>
      </c>
    </row>
    <row r="9" spans="1:33" ht="24.75" customHeight="1">
      <c r="A9" s="97" t="s">
        <v>99</v>
      </c>
      <c r="B9" s="19">
        <v>1996</v>
      </c>
      <c r="C9" s="19">
        <v>1</v>
      </c>
      <c r="D9" s="65" t="s">
        <v>125</v>
      </c>
      <c r="E9" s="66" t="s">
        <v>205</v>
      </c>
      <c r="F9" s="93">
        <v>8.4</v>
      </c>
      <c r="G9" s="94">
        <v>11.7</v>
      </c>
      <c r="H9" s="123">
        <f t="shared" si="0"/>
        <v>10.05</v>
      </c>
      <c r="I9" s="139" t="s">
        <v>170</v>
      </c>
      <c r="J9" s="93">
        <v>7.1</v>
      </c>
      <c r="K9" s="94">
        <v>10.75</v>
      </c>
      <c r="L9" s="123">
        <f t="shared" si="1"/>
        <v>8.925</v>
      </c>
      <c r="M9" s="139" t="s">
        <v>169</v>
      </c>
      <c r="N9" s="93">
        <v>8.3</v>
      </c>
      <c r="O9" s="94">
        <v>12.2</v>
      </c>
      <c r="P9" s="123">
        <f t="shared" si="2"/>
        <v>10.25</v>
      </c>
      <c r="Q9" s="139" t="s">
        <v>167</v>
      </c>
      <c r="R9" s="93">
        <v>9.3</v>
      </c>
      <c r="S9" s="94">
        <v>13.9</v>
      </c>
      <c r="T9" s="123">
        <f t="shared" si="3"/>
        <v>11.600000000000001</v>
      </c>
      <c r="U9" s="139" t="s">
        <v>166</v>
      </c>
      <c r="V9" s="93">
        <v>8.6</v>
      </c>
      <c r="W9" s="94">
        <v>13.2</v>
      </c>
      <c r="X9" s="123">
        <f t="shared" si="4"/>
        <v>10.899999999999999</v>
      </c>
      <c r="Y9" s="139" t="s">
        <v>164</v>
      </c>
      <c r="Z9" s="93">
        <v>8.9</v>
      </c>
      <c r="AA9" s="94">
        <v>12.5</v>
      </c>
      <c r="AB9" s="123">
        <f t="shared" si="5"/>
        <v>10.7</v>
      </c>
      <c r="AC9" s="139" t="s">
        <v>167</v>
      </c>
      <c r="AD9" s="95">
        <f t="shared" si="6"/>
        <v>50.6</v>
      </c>
      <c r="AE9" s="95">
        <f t="shared" si="7"/>
        <v>74.25</v>
      </c>
      <c r="AF9" s="95">
        <f t="shared" si="8"/>
        <v>124.85</v>
      </c>
      <c r="AG9" s="55">
        <v>5</v>
      </c>
    </row>
    <row r="10" spans="1:33" ht="24.75" customHeight="1">
      <c r="A10" s="97" t="s">
        <v>90</v>
      </c>
      <c r="B10" s="19">
        <v>1995</v>
      </c>
      <c r="C10" s="19">
        <v>1</v>
      </c>
      <c r="D10" s="65" t="s">
        <v>131</v>
      </c>
      <c r="E10" s="65" t="s">
        <v>149</v>
      </c>
      <c r="F10" s="93">
        <v>7.7</v>
      </c>
      <c r="G10" s="94">
        <v>12.8</v>
      </c>
      <c r="H10" s="123">
        <f t="shared" si="0"/>
        <v>10.25</v>
      </c>
      <c r="I10" s="139" t="s">
        <v>169</v>
      </c>
      <c r="J10" s="93">
        <v>8.3</v>
      </c>
      <c r="K10" s="94">
        <v>11.5</v>
      </c>
      <c r="L10" s="123">
        <f t="shared" si="1"/>
        <v>9.9</v>
      </c>
      <c r="M10" s="139">
        <v>3</v>
      </c>
      <c r="N10" s="93">
        <v>8.6</v>
      </c>
      <c r="O10" s="94">
        <v>10.8</v>
      </c>
      <c r="P10" s="123">
        <f t="shared" si="2"/>
        <v>9.7</v>
      </c>
      <c r="Q10" s="139" t="s">
        <v>171</v>
      </c>
      <c r="R10" s="93">
        <v>9.3</v>
      </c>
      <c r="S10" s="94">
        <v>13.1</v>
      </c>
      <c r="T10" s="123">
        <f t="shared" si="3"/>
        <v>11.2</v>
      </c>
      <c r="U10" s="139" t="s">
        <v>165</v>
      </c>
      <c r="V10" s="93">
        <v>6.7</v>
      </c>
      <c r="W10" s="94">
        <v>12.45</v>
      </c>
      <c r="X10" s="123">
        <f t="shared" si="4"/>
        <v>9.575</v>
      </c>
      <c r="Y10" s="139" t="s">
        <v>171</v>
      </c>
      <c r="Z10" s="93">
        <v>7.95</v>
      </c>
      <c r="AA10" s="94">
        <v>10.8</v>
      </c>
      <c r="AB10" s="123">
        <f t="shared" si="5"/>
        <v>9.375</v>
      </c>
      <c r="AC10" s="139" t="s">
        <v>171</v>
      </c>
      <c r="AD10" s="95">
        <f t="shared" si="6"/>
        <v>48.55000000000001</v>
      </c>
      <c r="AE10" s="95">
        <f t="shared" si="7"/>
        <v>71.45</v>
      </c>
      <c r="AF10" s="95">
        <f t="shared" si="8"/>
        <v>120.00000000000001</v>
      </c>
      <c r="AG10" s="56" t="s">
        <v>169</v>
      </c>
    </row>
    <row r="11" spans="1:33" ht="24.75" customHeight="1">
      <c r="A11" s="97" t="s">
        <v>111</v>
      </c>
      <c r="B11" s="19">
        <v>1996</v>
      </c>
      <c r="C11" s="19">
        <v>1</v>
      </c>
      <c r="D11" s="65" t="s">
        <v>126</v>
      </c>
      <c r="E11" s="66" t="s">
        <v>161</v>
      </c>
      <c r="F11" s="93">
        <v>6.2</v>
      </c>
      <c r="G11" s="94">
        <v>11.7</v>
      </c>
      <c r="H11" s="123">
        <f t="shared" si="0"/>
        <v>8.95</v>
      </c>
      <c r="I11" s="139" t="s">
        <v>173</v>
      </c>
      <c r="J11" s="93">
        <v>8.4</v>
      </c>
      <c r="K11" s="94">
        <v>8.45</v>
      </c>
      <c r="L11" s="123">
        <f t="shared" si="1"/>
        <v>8.425</v>
      </c>
      <c r="M11" s="139" t="s">
        <v>171</v>
      </c>
      <c r="N11" s="93">
        <v>8</v>
      </c>
      <c r="O11" s="94">
        <v>11.5</v>
      </c>
      <c r="P11" s="123">
        <f t="shared" si="2"/>
        <v>9.75</v>
      </c>
      <c r="Q11" s="139" t="s">
        <v>170</v>
      </c>
      <c r="R11" s="93">
        <v>9.2</v>
      </c>
      <c r="S11" s="94">
        <v>12.6</v>
      </c>
      <c r="T11" s="123">
        <f t="shared" si="3"/>
        <v>10.899999999999999</v>
      </c>
      <c r="U11" s="139" t="s">
        <v>167</v>
      </c>
      <c r="V11" s="93">
        <v>8</v>
      </c>
      <c r="W11" s="94">
        <v>12.2</v>
      </c>
      <c r="X11" s="123">
        <f t="shared" si="4"/>
        <v>10.1</v>
      </c>
      <c r="Y11" s="139" t="s">
        <v>170</v>
      </c>
      <c r="Z11" s="93">
        <v>8.75</v>
      </c>
      <c r="AA11" s="94">
        <v>12.05</v>
      </c>
      <c r="AB11" s="123">
        <f t="shared" si="5"/>
        <v>10.4</v>
      </c>
      <c r="AC11" s="139" t="s">
        <v>169</v>
      </c>
      <c r="AD11" s="95">
        <f t="shared" si="6"/>
        <v>48.55</v>
      </c>
      <c r="AE11" s="95">
        <f t="shared" si="7"/>
        <v>68.5</v>
      </c>
      <c r="AF11" s="95">
        <f t="shared" si="8"/>
        <v>117.05</v>
      </c>
      <c r="AG11" s="56" t="s">
        <v>170</v>
      </c>
    </row>
    <row r="12" spans="1:33" ht="24.75" customHeight="1">
      <c r="A12" s="97" t="s">
        <v>100</v>
      </c>
      <c r="B12" s="19">
        <v>1997</v>
      </c>
      <c r="C12" s="19">
        <v>1</v>
      </c>
      <c r="D12" s="65" t="s">
        <v>125</v>
      </c>
      <c r="E12" s="66" t="s">
        <v>204</v>
      </c>
      <c r="F12" s="93">
        <v>7.7</v>
      </c>
      <c r="G12" s="94">
        <v>11</v>
      </c>
      <c r="H12" s="123">
        <f t="shared" si="0"/>
        <v>9.35</v>
      </c>
      <c r="I12" s="139" t="s">
        <v>172</v>
      </c>
      <c r="J12" s="93">
        <v>7.5</v>
      </c>
      <c r="K12" s="94">
        <v>10.2</v>
      </c>
      <c r="L12" s="123">
        <f t="shared" si="1"/>
        <v>8.85</v>
      </c>
      <c r="M12" s="139" t="s">
        <v>170</v>
      </c>
      <c r="N12" s="93">
        <v>7.5</v>
      </c>
      <c r="O12" s="94">
        <v>10.3</v>
      </c>
      <c r="P12" s="123">
        <f t="shared" si="2"/>
        <v>8.9</v>
      </c>
      <c r="Q12" s="139" t="s">
        <v>173</v>
      </c>
      <c r="R12" s="93">
        <v>9.25</v>
      </c>
      <c r="S12" s="94">
        <v>13</v>
      </c>
      <c r="T12" s="123">
        <f t="shared" si="3"/>
        <v>11.125</v>
      </c>
      <c r="U12" s="139" t="s">
        <v>170</v>
      </c>
      <c r="V12" s="93">
        <v>6.8</v>
      </c>
      <c r="W12" s="94">
        <v>12.1</v>
      </c>
      <c r="X12" s="123">
        <f t="shared" si="4"/>
        <v>9.45</v>
      </c>
      <c r="Y12" s="139" t="s">
        <v>172</v>
      </c>
      <c r="Z12" s="93">
        <v>5.7</v>
      </c>
      <c r="AA12" s="94">
        <v>10.2</v>
      </c>
      <c r="AB12" s="123">
        <f t="shared" si="5"/>
        <v>7.949999999999999</v>
      </c>
      <c r="AC12" s="139" t="s">
        <v>173</v>
      </c>
      <c r="AD12" s="95">
        <f t="shared" si="6"/>
        <v>44.45</v>
      </c>
      <c r="AE12" s="95">
        <f t="shared" si="7"/>
        <v>66.8</v>
      </c>
      <c r="AF12" s="95">
        <f t="shared" si="8"/>
        <v>111.25</v>
      </c>
      <c r="AG12" s="55">
        <v>8</v>
      </c>
    </row>
    <row r="13" spans="1:33" ht="24.75" customHeight="1">
      <c r="A13" s="97" t="s">
        <v>93</v>
      </c>
      <c r="B13" s="19">
        <v>1996</v>
      </c>
      <c r="C13" s="19">
        <v>1</v>
      </c>
      <c r="D13" s="65" t="s">
        <v>124</v>
      </c>
      <c r="E13" s="66" t="s">
        <v>198</v>
      </c>
      <c r="F13" s="93">
        <v>8</v>
      </c>
      <c r="G13" s="94">
        <v>10.9</v>
      </c>
      <c r="H13" s="123">
        <f t="shared" si="0"/>
        <v>9.45</v>
      </c>
      <c r="I13" s="139" t="s">
        <v>171</v>
      </c>
      <c r="J13" s="93">
        <v>0.5</v>
      </c>
      <c r="K13" s="94">
        <v>8.65</v>
      </c>
      <c r="L13" s="123">
        <f t="shared" si="1"/>
        <v>4.575</v>
      </c>
      <c r="M13" s="139" t="s">
        <v>174</v>
      </c>
      <c r="N13" s="93">
        <v>8.8</v>
      </c>
      <c r="O13" s="94">
        <v>10.8</v>
      </c>
      <c r="P13" s="123">
        <f t="shared" si="2"/>
        <v>9.8</v>
      </c>
      <c r="Q13" s="139" t="s">
        <v>169</v>
      </c>
      <c r="R13" s="93">
        <v>8.7</v>
      </c>
      <c r="S13" s="94">
        <v>13.6</v>
      </c>
      <c r="T13" s="123">
        <f t="shared" si="3"/>
        <v>11.149999999999999</v>
      </c>
      <c r="U13" s="139" t="s">
        <v>172</v>
      </c>
      <c r="V13" s="93">
        <v>6.9</v>
      </c>
      <c r="W13" s="94">
        <v>11.95</v>
      </c>
      <c r="X13" s="123">
        <f t="shared" si="4"/>
        <v>9.425</v>
      </c>
      <c r="Y13" s="139" t="s">
        <v>173</v>
      </c>
      <c r="Z13" s="93">
        <v>8.5</v>
      </c>
      <c r="AA13" s="94">
        <v>10.75</v>
      </c>
      <c r="AB13" s="123">
        <f t="shared" si="5"/>
        <v>9.625</v>
      </c>
      <c r="AC13" s="139" t="s">
        <v>170</v>
      </c>
      <c r="AD13" s="95">
        <f t="shared" si="6"/>
        <v>41.4</v>
      </c>
      <c r="AE13" s="95">
        <f t="shared" si="7"/>
        <v>66.65</v>
      </c>
      <c r="AF13" s="95">
        <f t="shared" si="8"/>
        <v>108.05000000000001</v>
      </c>
      <c r="AG13" s="55">
        <v>9</v>
      </c>
    </row>
    <row r="14" spans="1:33" ht="24.75" customHeight="1">
      <c r="A14" s="97" t="s">
        <v>89</v>
      </c>
      <c r="B14" s="19">
        <v>1995</v>
      </c>
      <c r="C14" s="19">
        <v>1</v>
      </c>
      <c r="D14" s="65" t="s">
        <v>132</v>
      </c>
      <c r="E14" s="65" t="s">
        <v>200</v>
      </c>
      <c r="F14" s="93">
        <v>6.3</v>
      </c>
      <c r="G14" s="94">
        <v>11.6</v>
      </c>
      <c r="H14" s="123">
        <f t="shared" si="0"/>
        <v>8.95</v>
      </c>
      <c r="I14" s="139" t="s">
        <v>174</v>
      </c>
      <c r="J14" s="93">
        <v>4</v>
      </c>
      <c r="K14" s="94">
        <v>9.2</v>
      </c>
      <c r="L14" s="123">
        <f t="shared" si="1"/>
        <v>6.6</v>
      </c>
      <c r="M14" s="139" t="s">
        <v>172</v>
      </c>
      <c r="N14" s="93">
        <v>6</v>
      </c>
      <c r="O14" s="94">
        <v>10.7</v>
      </c>
      <c r="P14" s="123">
        <f t="shared" si="2"/>
        <v>8.35</v>
      </c>
      <c r="Q14" s="139" t="s">
        <v>174</v>
      </c>
      <c r="R14" s="93">
        <v>9.25</v>
      </c>
      <c r="S14" s="94">
        <v>13</v>
      </c>
      <c r="T14" s="123">
        <f t="shared" si="3"/>
        <v>11.125</v>
      </c>
      <c r="U14" s="139" t="s">
        <v>169</v>
      </c>
      <c r="V14" s="93">
        <v>6.7</v>
      </c>
      <c r="W14" s="94">
        <v>11.05</v>
      </c>
      <c r="X14" s="123">
        <f t="shared" si="4"/>
        <v>8.875</v>
      </c>
      <c r="Y14" s="139" t="s">
        <v>175</v>
      </c>
      <c r="Z14" s="93">
        <v>5.9</v>
      </c>
      <c r="AA14" s="94">
        <v>9.2</v>
      </c>
      <c r="AB14" s="123">
        <f t="shared" si="5"/>
        <v>7.55</v>
      </c>
      <c r="AC14" s="139" t="s">
        <v>174</v>
      </c>
      <c r="AD14" s="95">
        <f t="shared" si="6"/>
        <v>38.15</v>
      </c>
      <c r="AE14" s="95">
        <f t="shared" si="7"/>
        <v>64.75</v>
      </c>
      <c r="AF14" s="95">
        <f t="shared" si="8"/>
        <v>102.9</v>
      </c>
      <c r="AG14" s="55">
        <v>10</v>
      </c>
    </row>
    <row r="15" spans="1:33" ht="24.75" customHeight="1">
      <c r="A15" s="97" t="s">
        <v>193</v>
      </c>
      <c r="B15" s="19">
        <v>1997</v>
      </c>
      <c r="C15" s="19">
        <v>1</v>
      </c>
      <c r="D15" s="65" t="s">
        <v>125</v>
      </c>
      <c r="E15" s="66" t="s">
        <v>204</v>
      </c>
      <c r="F15" s="93">
        <v>8.7</v>
      </c>
      <c r="G15" s="94">
        <v>13.2</v>
      </c>
      <c r="H15" s="123">
        <f t="shared" si="0"/>
        <v>10.95</v>
      </c>
      <c r="I15" s="139">
        <v>1</v>
      </c>
      <c r="J15" s="93">
        <v>0</v>
      </c>
      <c r="K15" s="94">
        <v>5.8</v>
      </c>
      <c r="L15" s="123">
        <f t="shared" si="1"/>
        <v>2.9</v>
      </c>
      <c r="M15" s="139" t="s">
        <v>178</v>
      </c>
      <c r="N15" s="93">
        <v>6.4</v>
      </c>
      <c r="O15" s="94">
        <v>11.6</v>
      </c>
      <c r="P15" s="123">
        <f t="shared" si="2"/>
        <v>9</v>
      </c>
      <c r="Q15" s="139" t="s">
        <v>172</v>
      </c>
      <c r="R15" s="93">
        <v>9.1</v>
      </c>
      <c r="S15" s="94">
        <v>13.4</v>
      </c>
      <c r="T15" s="123">
        <f t="shared" si="3"/>
        <v>11.25</v>
      </c>
      <c r="U15" s="139" t="s">
        <v>168</v>
      </c>
      <c r="V15" s="93">
        <v>7.1</v>
      </c>
      <c r="W15" s="94">
        <v>11.6</v>
      </c>
      <c r="X15" s="123">
        <f t="shared" si="4"/>
        <v>9.35</v>
      </c>
      <c r="Y15" s="139" t="s">
        <v>174</v>
      </c>
      <c r="Z15" s="93">
        <v>4</v>
      </c>
      <c r="AA15" s="94">
        <v>10.7</v>
      </c>
      <c r="AB15" s="123">
        <f t="shared" si="5"/>
        <v>7.35</v>
      </c>
      <c r="AC15" s="139" t="s">
        <v>175</v>
      </c>
      <c r="AD15" s="95">
        <f t="shared" si="6"/>
        <v>35.3</v>
      </c>
      <c r="AE15" s="95">
        <f t="shared" si="7"/>
        <v>66.3</v>
      </c>
      <c r="AF15" s="95">
        <f t="shared" si="8"/>
        <v>101.6</v>
      </c>
      <c r="AG15" s="55">
        <v>11</v>
      </c>
    </row>
    <row r="16" spans="1:33" ht="24.75" customHeight="1">
      <c r="A16" s="97" t="s">
        <v>192</v>
      </c>
      <c r="B16" s="19">
        <v>1996</v>
      </c>
      <c r="C16" s="19">
        <v>1</v>
      </c>
      <c r="D16" s="65" t="s">
        <v>131</v>
      </c>
      <c r="E16" s="65" t="s">
        <v>149</v>
      </c>
      <c r="F16" s="93">
        <v>5</v>
      </c>
      <c r="G16" s="94">
        <v>12.2</v>
      </c>
      <c r="H16" s="123">
        <f t="shared" si="0"/>
        <v>8.6</v>
      </c>
      <c r="I16" s="139" t="s">
        <v>175</v>
      </c>
      <c r="J16" s="93">
        <v>1.9</v>
      </c>
      <c r="K16" s="94">
        <v>6.5</v>
      </c>
      <c r="L16" s="123">
        <f t="shared" si="1"/>
        <v>4.2</v>
      </c>
      <c r="M16" s="139" t="s">
        <v>175</v>
      </c>
      <c r="N16" s="93">
        <v>5.6</v>
      </c>
      <c r="O16" s="94">
        <v>10.1</v>
      </c>
      <c r="P16" s="123">
        <f t="shared" si="2"/>
        <v>7.85</v>
      </c>
      <c r="Q16" s="139" t="s">
        <v>175</v>
      </c>
      <c r="R16" s="93">
        <v>8.6</v>
      </c>
      <c r="S16" s="94">
        <v>12.2</v>
      </c>
      <c r="T16" s="123">
        <f t="shared" si="3"/>
        <v>10.399999999999999</v>
      </c>
      <c r="U16" s="139"/>
      <c r="V16" s="93">
        <v>8.2</v>
      </c>
      <c r="W16" s="94">
        <v>13</v>
      </c>
      <c r="X16" s="123">
        <f t="shared" si="4"/>
        <v>10.6</v>
      </c>
      <c r="Y16" s="139" t="s">
        <v>167</v>
      </c>
      <c r="Z16" s="93">
        <v>6.25</v>
      </c>
      <c r="AA16" s="94">
        <v>10.5</v>
      </c>
      <c r="AB16" s="123">
        <f t="shared" si="5"/>
        <v>8.375</v>
      </c>
      <c r="AC16" s="139" t="s">
        <v>172</v>
      </c>
      <c r="AD16" s="95">
        <f t="shared" si="6"/>
        <v>35.55</v>
      </c>
      <c r="AE16" s="95">
        <f t="shared" si="7"/>
        <v>64.5</v>
      </c>
      <c r="AF16" s="95">
        <f t="shared" si="8"/>
        <v>100.05</v>
      </c>
      <c r="AG16" s="55">
        <v>12</v>
      </c>
    </row>
    <row r="17" spans="1:33" ht="24.75" customHeight="1">
      <c r="A17" s="97" t="s">
        <v>105</v>
      </c>
      <c r="B17" s="19">
        <v>1996</v>
      </c>
      <c r="C17" s="19">
        <v>1</v>
      </c>
      <c r="D17" s="65" t="s">
        <v>129</v>
      </c>
      <c r="E17" s="65" t="s">
        <v>196</v>
      </c>
      <c r="F17" s="93">
        <v>3.5</v>
      </c>
      <c r="G17" s="94">
        <v>9.7</v>
      </c>
      <c r="H17" s="123">
        <f t="shared" si="0"/>
        <v>6.6</v>
      </c>
      <c r="I17" s="139" t="s">
        <v>177</v>
      </c>
      <c r="J17" s="93">
        <v>2.9</v>
      </c>
      <c r="K17" s="94">
        <v>9.6</v>
      </c>
      <c r="L17" s="123">
        <f t="shared" si="1"/>
        <v>6.25</v>
      </c>
      <c r="M17" s="139" t="s">
        <v>173</v>
      </c>
      <c r="N17" s="93">
        <v>3.2</v>
      </c>
      <c r="O17" s="94">
        <v>8.6</v>
      </c>
      <c r="P17" s="123">
        <f t="shared" si="2"/>
        <v>5.9</v>
      </c>
      <c r="Q17" s="139" t="s">
        <v>176</v>
      </c>
      <c r="R17" s="93">
        <v>8.3</v>
      </c>
      <c r="S17" s="94">
        <v>11.6</v>
      </c>
      <c r="T17" s="123">
        <f t="shared" si="3"/>
        <v>9.95</v>
      </c>
      <c r="U17" s="139"/>
      <c r="V17" s="93">
        <v>0</v>
      </c>
      <c r="W17" s="94">
        <v>9.75</v>
      </c>
      <c r="X17" s="123">
        <f t="shared" si="4"/>
        <v>4.875</v>
      </c>
      <c r="Y17" s="139" t="s">
        <v>176</v>
      </c>
      <c r="Z17" s="93">
        <v>0</v>
      </c>
      <c r="AA17" s="94">
        <v>1.2</v>
      </c>
      <c r="AB17" s="123">
        <f t="shared" si="5"/>
        <v>0.6</v>
      </c>
      <c r="AC17" s="139" t="s">
        <v>180</v>
      </c>
      <c r="AD17" s="95">
        <f t="shared" si="6"/>
        <v>17.900000000000002</v>
      </c>
      <c r="AE17" s="95">
        <f t="shared" si="7"/>
        <v>50.45</v>
      </c>
      <c r="AF17" s="95">
        <f t="shared" si="8"/>
        <v>68.35000000000001</v>
      </c>
      <c r="AG17" s="55">
        <v>13</v>
      </c>
    </row>
    <row r="18" spans="1:33" ht="24.75" customHeight="1">
      <c r="A18" s="97" t="s">
        <v>106</v>
      </c>
      <c r="B18" s="19">
        <v>1997</v>
      </c>
      <c r="C18" s="19">
        <v>1</v>
      </c>
      <c r="D18" s="65" t="s">
        <v>129</v>
      </c>
      <c r="E18" s="65" t="s">
        <v>196</v>
      </c>
      <c r="F18" s="93">
        <v>5.4</v>
      </c>
      <c r="G18" s="94">
        <v>10.5</v>
      </c>
      <c r="H18" s="123">
        <f t="shared" si="0"/>
        <v>7.95</v>
      </c>
      <c r="I18" s="139" t="s">
        <v>176</v>
      </c>
      <c r="J18" s="93">
        <v>0</v>
      </c>
      <c r="K18" s="94">
        <v>6.4</v>
      </c>
      <c r="L18" s="123">
        <f t="shared" si="1"/>
        <v>3.2</v>
      </c>
      <c r="M18" s="139" t="s">
        <v>177</v>
      </c>
      <c r="N18" s="93">
        <v>0</v>
      </c>
      <c r="O18" s="94">
        <v>9.2</v>
      </c>
      <c r="P18" s="123">
        <f t="shared" si="2"/>
        <v>4.6</v>
      </c>
      <c r="Q18" s="139" t="s">
        <v>177</v>
      </c>
      <c r="R18" s="93">
        <v>4.55</v>
      </c>
      <c r="S18" s="94">
        <v>12</v>
      </c>
      <c r="T18" s="123">
        <f t="shared" si="3"/>
        <v>8.275</v>
      </c>
      <c r="U18" s="139"/>
      <c r="V18" s="93">
        <v>0</v>
      </c>
      <c r="W18" s="94">
        <v>6.8</v>
      </c>
      <c r="X18" s="123">
        <f t="shared" si="4"/>
        <v>3.4</v>
      </c>
      <c r="Y18" s="139" t="s">
        <v>178</v>
      </c>
      <c r="Z18" s="93">
        <v>1.8</v>
      </c>
      <c r="AA18" s="94">
        <v>3.5</v>
      </c>
      <c r="AB18" s="123">
        <f t="shared" si="5"/>
        <v>2.65</v>
      </c>
      <c r="AC18" s="139" t="s">
        <v>177</v>
      </c>
      <c r="AD18" s="95">
        <f t="shared" si="6"/>
        <v>11.75</v>
      </c>
      <c r="AE18" s="95">
        <f t="shared" si="7"/>
        <v>48.39999999999999</v>
      </c>
      <c r="AF18" s="95">
        <f t="shared" si="8"/>
        <v>60.14999999999999</v>
      </c>
      <c r="AG18" s="55">
        <v>14</v>
      </c>
    </row>
    <row r="19" spans="1:33" ht="24.75" customHeight="1">
      <c r="A19" s="97" t="s">
        <v>92</v>
      </c>
      <c r="B19" s="19">
        <v>1997</v>
      </c>
      <c r="C19" s="19">
        <v>1</v>
      </c>
      <c r="D19" s="65" t="s">
        <v>124</v>
      </c>
      <c r="E19" s="66" t="s">
        <v>197</v>
      </c>
      <c r="F19" s="93">
        <v>8.4</v>
      </c>
      <c r="G19" s="94">
        <v>0</v>
      </c>
      <c r="H19" s="123">
        <f t="shared" si="0"/>
        <v>4.2</v>
      </c>
      <c r="I19" s="139" t="s">
        <v>178</v>
      </c>
      <c r="J19" s="93">
        <v>7.5</v>
      </c>
      <c r="K19" s="94">
        <v>0</v>
      </c>
      <c r="L19" s="123">
        <f t="shared" si="1"/>
        <v>3.75</v>
      </c>
      <c r="M19" s="139" t="s">
        <v>176</v>
      </c>
      <c r="N19" s="93">
        <v>9</v>
      </c>
      <c r="O19" s="94">
        <v>0</v>
      </c>
      <c r="P19" s="123">
        <f t="shared" si="2"/>
        <v>4.5</v>
      </c>
      <c r="Q19" s="139" t="s">
        <v>178</v>
      </c>
      <c r="R19" s="93">
        <v>9</v>
      </c>
      <c r="S19" s="94">
        <v>0</v>
      </c>
      <c r="T19" s="123">
        <f t="shared" si="3"/>
        <v>4.5</v>
      </c>
      <c r="U19" s="139"/>
      <c r="V19" s="93">
        <v>8.2</v>
      </c>
      <c r="W19" s="94">
        <v>0</v>
      </c>
      <c r="X19" s="123">
        <f t="shared" si="4"/>
        <v>4.1</v>
      </c>
      <c r="Y19" s="139" t="s">
        <v>177</v>
      </c>
      <c r="Z19" s="93">
        <v>8.9</v>
      </c>
      <c r="AA19" s="94">
        <v>0</v>
      </c>
      <c r="AB19" s="123">
        <f t="shared" si="5"/>
        <v>4.45</v>
      </c>
      <c r="AC19" s="139" t="s">
        <v>176</v>
      </c>
      <c r="AD19" s="95">
        <f t="shared" si="6"/>
        <v>50.99999999999999</v>
      </c>
      <c r="AE19" s="95">
        <f t="shared" si="7"/>
        <v>0</v>
      </c>
      <c r="AF19" s="95">
        <f t="shared" si="8"/>
        <v>50.99999999999999</v>
      </c>
      <c r="AG19" s="55">
        <v>15</v>
      </c>
    </row>
    <row r="20" spans="1:33" s="54" customFormat="1" ht="24.75" customHeight="1">
      <c r="A20" s="98" t="s">
        <v>191</v>
      </c>
      <c r="B20" s="19">
        <v>1997</v>
      </c>
      <c r="C20" s="19">
        <v>1</v>
      </c>
      <c r="D20" s="65" t="s">
        <v>129</v>
      </c>
      <c r="E20" s="65" t="s">
        <v>195</v>
      </c>
      <c r="F20" s="93">
        <v>0</v>
      </c>
      <c r="G20" s="94">
        <v>0</v>
      </c>
      <c r="H20" s="123">
        <f t="shared" si="0"/>
        <v>0</v>
      </c>
      <c r="I20" s="139"/>
      <c r="J20" s="93">
        <v>0</v>
      </c>
      <c r="K20" s="94">
        <v>0</v>
      </c>
      <c r="L20" s="123">
        <f t="shared" si="1"/>
        <v>0</v>
      </c>
      <c r="M20" s="139"/>
      <c r="N20" s="93">
        <v>0</v>
      </c>
      <c r="O20" s="94">
        <v>0</v>
      </c>
      <c r="P20" s="123">
        <f t="shared" si="2"/>
        <v>0</v>
      </c>
      <c r="Q20" s="139"/>
      <c r="R20" s="93">
        <v>0</v>
      </c>
      <c r="S20" s="94">
        <v>0</v>
      </c>
      <c r="T20" s="123">
        <f t="shared" si="3"/>
        <v>0</v>
      </c>
      <c r="U20" s="139"/>
      <c r="V20" s="93">
        <v>0</v>
      </c>
      <c r="W20" s="94">
        <v>0</v>
      </c>
      <c r="X20" s="123">
        <f t="shared" si="4"/>
        <v>0</v>
      </c>
      <c r="Y20" s="139"/>
      <c r="Z20" s="93">
        <v>2</v>
      </c>
      <c r="AA20" s="94">
        <v>3.1</v>
      </c>
      <c r="AB20" s="123">
        <f t="shared" si="5"/>
        <v>2.55</v>
      </c>
      <c r="AC20" s="139" t="s">
        <v>178</v>
      </c>
      <c r="AD20" s="95">
        <f t="shared" si="6"/>
        <v>2</v>
      </c>
      <c r="AE20" s="95">
        <f t="shared" si="7"/>
        <v>3.1</v>
      </c>
      <c r="AF20" s="95">
        <f t="shared" si="8"/>
        <v>5.1</v>
      </c>
      <c r="AG20" s="55">
        <v>16</v>
      </c>
    </row>
    <row r="21" spans="1:33" s="54" customFormat="1" ht="24.75" customHeight="1">
      <c r="A21" s="99" t="s">
        <v>190</v>
      </c>
      <c r="B21" s="19">
        <v>1997</v>
      </c>
      <c r="C21" s="19">
        <v>1</v>
      </c>
      <c r="D21" s="65" t="s">
        <v>129</v>
      </c>
      <c r="E21" s="65" t="s">
        <v>195</v>
      </c>
      <c r="F21" s="93">
        <v>0</v>
      </c>
      <c r="G21" s="94">
        <v>0</v>
      </c>
      <c r="H21" s="123">
        <f t="shared" si="0"/>
        <v>0</v>
      </c>
      <c r="I21" s="139"/>
      <c r="J21" s="93">
        <v>0</v>
      </c>
      <c r="K21" s="94">
        <v>0</v>
      </c>
      <c r="L21" s="123">
        <f t="shared" si="1"/>
        <v>0</v>
      </c>
      <c r="M21" s="139"/>
      <c r="N21" s="93">
        <v>0</v>
      </c>
      <c r="O21" s="94">
        <v>0</v>
      </c>
      <c r="P21" s="123">
        <f t="shared" si="2"/>
        <v>0</v>
      </c>
      <c r="Q21" s="139"/>
      <c r="R21" s="93">
        <v>0</v>
      </c>
      <c r="S21" s="94">
        <v>0</v>
      </c>
      <c r="T21" s="123">
        <f t="shared" si="3"/>
        <v>0</v>
      </c>
      <c r="U21" s="139"/>
      <c r="V21" s="93">
        <v>0</v>
      </c>
      <c r="W21" s="94">
        <v>0</v>
      </c>
      <c r="X21" s="123">
        <f t="shared" si="4"/>
        <v>0</v>
      </c>
      <c r="Y21" s="139"/>
      <c r="Z21" s="93">
        <v>1.3</v>
      </c>
      <c r="AA21" s="94">
        <v>2.4</v>
      </c>
      <c r="AB21" s="123">
        <f t="shared" si="5"/>
        <v>1.85</v>
      </c>
      <c r="AC21" s="139" t="s">
        <v>179</v>
      </c>
      <c r="AD21" s="95">
        <f t="shared" si="6"/>
        <v>1.3</v>
      </c>
      <c r="AE21" s="95">
        <f t="shared" si="7"/>
        <v>2.4</v>
      </c>
      <c r="AF21" s="95">
        <f t="shared" si="8"/>
        <v>3.7</v>
      </c>
      <c r="AG21" s="55">
        <v>17</v>
      </c>
    </row>
    <row r="22" spans="1:33" s="104" customFormat="1" ht="24.75" customHeight="1">
      <c r="A22" s="101"/>
      <c r="B22" s="20"/>
      <c r="C22" s="20"/>
      <c r="D22" s="102"/>
      <c r="E22" s="102"/>
      <c r="F22" s="93"/>
      <c r="G22" s="93"/>
      <c r="H22" s="124"/>
      <c r="I22" s="139"/>
      <c r="J22" s="93"/>
      <c r="K22" s="93"/>
      <c r="L22" s="124"/>
      <c r="M22" s="139"/>
      <c r="N22" s="93"/>
      <c r="O22" s="93"/>
      <c r="P22" s="124"/>
      <c r="Q22" s="139"/>
      <c r="R22" s="93"/>
      <c r="S22" s="93"/>
      <c r="T22" s="124"/>
      <c r="U22" s="139"/>
      <c r="V22" s="93"/>
      <c r="W22" s="93"/>
      <c r="X22" s="124"/>
      <c r="Y22" s="139"/>
      <c r="Z22" s="93"/>
      <c r="AA22" s="93"/>
      <c r="AB22" s="124"/>
      <c r="AC22" s="139"/>
      <c r="AD22" s="103"/>
      <c r="AE22" s="103"/>
      <c r="AF22" s="103"/>
      <c r="AG22" s="55"/>
    </row>
    <row r="23" spans="1:33" ht="24" customHeight="1">
      <c r="A23" s="97" t="s">
        <v>95</v>
      </c>
      <c r="B23" s="19">
        <v>1994</v>
      </c>
      <c r="C23" s="19" t="s">
        <v>83</v>
      </c>
      <c r="D23" s="65" t="s">
        <v>124</v>
      </c>
      <c r="E23" s="66" t="s">
        <v>198</v>
      </c>
      <c r="F23" s="93">
        <v>8.8</v>
      </c>
      <c r="G23" s="94">
        <v>14</v>
      </c>
      <c r="H23" s="123">
        <f aca="true" t="shared" si="9" ref="H23:H30">SUM(F23:G23)/2</f>
        <v>11.4</v>
      </c>
      <c r="I23" s="139" t="s">
        <v>164</v>
      </c>
      <c r="J23" s="93">
        <v>8.5</v>
      </c>
      <c r="K23" s="94">
        <v>12.6</v>
      </c>
      <c r="L23" s="123">
        <f aca="true" t="shared" si="10" ref="L23:L30">SUM(J23:K23)/2</f>
        <v>10.55</v>
      </c>
      <c r="M23" s="139" t="s">
        <v>164</v>
      </c>
      <c r="N23" s="93">
        <v>9.1</v>
      </c>
      <c r="O23" s="94">
        <v>13.9</v>
      </c>
      <c r="P23" s="123">
        <f aca="true" t="shared" si="11" ref="P23:P30">SUM(N23:O23)/2</f>
        <v>11.5</v>
      </c>
      <c r="Q23" s="139" t="s">
        <v>164</v>
      </c>
      <c r="R23" s="93">
        <v>9.15</v>
      </c>
      <c r="S23" s="94">
        <v>13.4</v>
      </c>
      <c r="T23" s="123">
        <f aca="true" t="shared" si="12" ref="T23:T30">SUM(R23:S23)/2</f>
        <v>11.275</v>
      </c>
      <c r="U23" s="139" t="s">
        <v>165</v>
      </c>
      <c r="V23" s="93">
        <v>6.7</v>
      </c>
      <c r="W23" s="94">
        <v>11.25</v>
      </c>
      <c r="X23" s="123">
        <f aca="true" t="shared" si="13" ref="X23:X30">SUM(V23:W23)/2</f>
        <v>8.975</v>
      </c>
      <c r="Y23" s="139" t="s">
        <v>166</v>
      </c>
      <c r="Z23" s="93">
        <v>8.4</v>
      </c>
      <c r="AA23" s="94">
        <v>12.8</v>
      </c>
      <c r="AB23" s="124">
        <f aca="true" t="shared" si="14" ref="AB23:AB30">SUM(Z23:AA23)/2</f>
        <v>10.600000000000001</v>
      </c>
      <c r="AC23" s="139" t="s">
        <v>164</v>
      </c>
      <c r="AD23" s="95">
        <f aca="true" t="shared" si="15" ref="AD23:AE30">SUM(F23+J23+N23+R23+V23+Z23)</f>
        <v>50.65</v>
      </c>
      <c r="AE23" s="95">
        <f t="shared" si="15"/>
        <v>77.95</v>
      </c>
      <c r="AF23" s="95">
        <f aca="true" t="shared" si="16" ref="AF23:AF30">SUM(AD23+AE23)</f>
        <v>128.6</v>
      </c>
      <c r="AG23" s="55">
        <v>1</v>
      </c>
    </row>
    <row r="24" spans="1:33" ht="24" customHeight="1">
      <c r="A24" s="97" t="s">
        <v>110</v>
      </c>
      <c r="B24" s="19">
        <v>1994</v>
      </c>
      <c r="C24" s="19" t="s">
        <v>83</v>
      </c>
      <c r="D24" s="65" t="s">
        <v>126</v>
      </c>
      <c r="E24" s="66" t="s">
        <v>201</v>
      </c>
      <c r="F24" s="93">
        <v>8.5</v>
      </c>
      <c r="G24" s="94">
        <v>13.3</v>
      </c>
      <c r="H24" s="123">
        <f t="shared" si="9"/>
        <v>10.9</v>
      </c>
      <c r="I24" s="139" t="s">
        <v>165</v>
      </c>
      <c r="J24" s="93">
        <v>8.3</v>
      </c>
      <c r="K24" s="94">
        <v>12.5</v>
      </c>
      <c r="L24" s="123">
        <f t="shared" si="10"/>
        <v>10.4</v>
      </c>
      <c r="M24" s="139" t="s">
        <v>165</v>
      </c>
      <c r="N24" s="93">
        <v>8.3</v>
      </c>
      <c r="O24" s="94">
        <v>12.2</v>
      </c>
      <c r="P24" s="123">
        <f t="shared" si="11"/>
        <v>10.25</v>
      </c>
      <c r="Q24" s="139" t="s">
        <v>166</v>
      </c>
      <c r="R24" s="93">
        <v>9.35</v>
      </c>
      <c r="S24" s="94">
        <v>14.5</v>
      </c>
      <c r="T24" s="123">
        <f t="shared" si="12"/>
        <v>11.925</v>
      </c>
      <c r="U24" s="139" t="s">
        <v>164</v>
      </c>
      <c r="V24" s="93">
        <v>7.5</v>
      </c>
      <c r="W24" s="94">
        <v>12.2</v>
      </c>
      <c r="X24" s="123">
        <f t="shared" si="13"/>
        <v>9.85</v>
      </c>
      <c r="Y24" s="139" t="s">
        <v>164</v>
      </c>
      <c r="Z24" s="93">
        <v>8.6</v>
      </c>
      <c r="AA24" s="94">
        <v>11.4</v>
      </c>
      <c r="AB24" s="123">
        <f t="shared" si="14"/>
        <v>10</v>
      </c>
      <c r="AC24" s="139" t="s">
        <v>165</v>
      </c>
      <c r="AD24" s="95">
        <f t="shared" si="15"/>
        <v>50.550000000000004</v>
      </c>
      <c r="AE24" s="95">
        <f t="shared" si="15"/>
        <v>76.10000000000001</v>
      </c>
      <c r="AF24" s="95">
        <f t="shared" si="16"/>
        <v>126.65</v>
      </c>
      <c r="AG24" s="55">
        <v>2</v>
      </c>
    </row>
    <row r="25" spans="1:33" ht="30.75" customHeight="1">
      <c r="A25" s="97" t="s">
        <v>102</v>
      </c>
      <c r="B25" s="19">
        <v>1995</v>
      </c>
      <c r="C25" s="19" t="s">
        <v>83</v>
      </c>
      <c r="D25" s="65" t="s">
        <v>127</v>
      </c>
      <c r="E25" s="66" t="s">
        <v>226</v>
      </c>
      <c r="F25" s="93">
        <v>7.5</v>
      </c>
      <c r="G25" s="94">
        <v>12.6</v>
      </c>
      <c r="H25" s="123">
        <f t="shared" si="9"/>
        <v>10.05</v>
      </c>
      <c r="I25" s="139" t="s">
        <v>166</v>
      </c>
      <c r="J25" s="93">
        <v>3.5</v>
      </c>
      <c r="K25" s="94">
        <v>9.8</v>
      </c>
      <c r="L25" s="123">
        <f t="shared" si="10"/>
        <v>6.65</v>
      </c>
      <c r="M25" s="139" t="s">
        <v>168</v>
      </c>
      <c r="N25" s="93">
        <v>8.1</v>
      </c>
      <c r="O25" s="94">
        <v>12.4</v>
      </c>
      <c r="P25" s="123">
        <f t="shared" si="11"/>
        <v>10.25</v>
      </c>
      <c r="Q25" s="139" t="s">
        <v>165</v>
      </c>
      <c r="R25" s="93">
        <v>8.8</v>
      </c>
      <c r="S25" s="94">
        <v>13.3</v>
      </c>
      <c r="T25" s="123">
        <f t="shared" si="12"/>
        <v>11.05</v>
      </c>
      <c r="U25" s="139" t="s">
        <v>167</v>
      </c>
      <c r="V25" s="93">
        <v>7.6</v>
      </c>
      <c r="W25" s="94">
        <v>11</v>
      </c>
      <c r="X25" s="123">
        <f t="shared" si="13"/>
        <v>9.3</v>
      </c>
      <c r="Y25" s="139" t="s">
        <v>165</v>
      </c>
      <c r="Z25" s="93">
        <v>8.2</v>
      </c>
      <c r="AA25" s="94">
        <v>11.6</v>
      </c>
      <c r="AB25" s="123">
        <f t="shared" si="14"/>
        <v>9.899999999999999</v>
      </c>
      <c r="AC25" s="139" t="s">
        <v>166</v>
      </c>
      <c r="AD25" s="95">
        <f t="shared" si="15"/>
        <v>43.7</v>
      </c>
      <c r="AE25" s="95">
        <f t="shared" si="15"/>
        <v>70.69999999999999</v>
      </c>
      <c r="AF25" s="95">
        <f t="shared" si="16"/>
        <v>114.39999999999999</v>
      </c>
      <c r="AG25" s="55">
        <v>3</v>
      </c>
    </row>
    <row r="26" spans="1:33" ht="24" customHeight="1">
      <c r="A26" s="97" t="s">
        <v>98</v>
      </c>
      <c r="B26" s="19">
        <v>1994</v>
      </c>
      <c r="C26" s="19" t="s">
        <v>83</v>
      </c>
      <c r="D26" s="65" t="s">
        <v>125</v>
      </c>
      <c r="E26" s="66" t="s">
        <v>204</v>
      </c>
      <c r="F26" s="93">
        <v>8.2</v>
      </c>
      <c r="G26" s="94">
        <v>11.9</v>
      </c>
      <c r="H26" s="123">
        <f t="shared" si="9"/>
        <v>10.05</v>
      </c>
      <c r="I26" s="139" t="s">
        <v>167</v>
      </c>
      <c r="J26" s="93">
        <v>5.8</v>
      </c>
      <c r="K26" s="94">
        <v>9.05</v>
      </c>
      <c r="L26" s="123">
        <f t="shared" si="10"/>
        <v>7.425000000000001</v>
      </c>
      <c r="M26" s="139" t="s">
        <v>166</v>
      </c>
      <c r="N26" s="93">
        <v>4.5</v>
      </c>
      <c r="O26" s="94">
        <v>9.1</v>
      </c>
      <c r="P26" s="123">
        <f t="shared" si="11"/>
        <v>6.8</v>
      </c>
      <c r="Q26" s="139" t="s">
        <v>170</v>
      </c>
      <c r="R26" s="93">
        <v>8.85</v>
      </c>
      <c r="S26" s="94">
        <v>13.5</v>
      </c>
      <c r="T26" s="123">
        <f t="shared" si="12"/>
        <v>11.175</v>
      </c>
      <c r="U26" s="139" t="s">
        <v>166</v>
      </c>
      <c r="V26" s="93">
        <v>7.4</v>
      </c>
      <c r="W26" s="94">
        <v>9.05</v>
      </c>
      <c r="X26" s="123">
        <f t="shared" si="13"/>
        <v>8.225000000000001</v>
      </c>
      <c r="Y26" s="139" t="s">
        <v>167</v>
      </c>
      <c r="Z26" s="93">
        <v>7.5</v>
      </c>
      <c r="AA26" s="94">
        <v>9.7</v>
      </c>
      <c r="AB26" s="123">
        <f t="shared" si="14"/>
        <v>8.6</v>
      </c>
      <c r="AC26" s="139" t="s">
        <v>167</v>
      </c>
      <c r="AD26" s="95">
        <f t="shared" si="15"/>
        <v>42.25</v>
      </c>
      <c r="AE26" s="95">
        <f t="shared" si="15"/>
        <v>62.30000000000001</v>
      </c>
      <c r="AF26" s="95">
        <f t="shared" si="16"/>
        <v>104.55000000000001</v>
      </c>
      <c r="AG26" s="55">
        <v>4</v>
      </c>
    </row>
    <row r="27" spans="1:33" ht="24" customHeight="1">
      <c r="A27" s="97" t="s">
        <v>94</v>
      </c>
      <c r="B27" s="19">
        <v>1994</v>
      </c>
      <c r="C27" s="19" t="s">
        <v>83</v>
      </c>
      <c r="D27" s="65" t="s">
        <v>124</v>
      </c>
      <c r="E27" s="66" t="s">
        <v>199</v>
      </c>
      <c r="F27" s="93">
        <v>3</v>
      </c>
      <c r="G27" s="94">
        <v>11.3</v>
      </c>
      <c r="H27" s="123">
        <f t="shared" si="9"/>
        <v>7.15</v>
      </c>
      <c r="I27" s="139" t="s">
        <v>170</v>
      </c>
      <c r="J27" s="93">
        <v>2.5</v>
      </c>
      <c r="K27" s="94">
        <v>11.1</v>
      </c>
      <c r="L27" s="123">
        <f t="shared" si="10"/>
        <v>6.8</v>
      </c>
      <c r="M27" s="139" t="s">
        <v>167</v>
      </c>
      <c r="N27" s="93">
        <v>4</v>
      </c>
      <c r="O27" s="94">
        <v>9.7</v>
      </c>
      <c r="P27" s="123">
        <f t="shared" si="11"/>
        <v>6.85</v>
      </c>
      <c r="Q27" s="139" t="s">
        <v>169</v>
      </c>
      <c r="R27" s="93">
        <v>4.35</v>
      </c>
      <c r="S27" s="94">
        <v>13</v>
      </c>
      <c r="T27" s="123">
        <f t="shared" si="12"/>
        <v>8.675</v>
      </c>
      <c r="U27" s="139" t="s">
        <v>168</v>
      </c>
      <c r="V27" s="93">
        <v>3.5</v>
      </c>
      <c r="W27" s="94">
        <v>10.3</v>
      </c>
      <c r="X27" s="123">
        <f t="shared" si="13"/>
        <v>6.9</v>
      </c>
      <c r="Y27" s="139" t="s">
        <v>168</v>
      </c>
      <c r="Z27" s="93">
        <v>3</v>
      </c>
      <c r="AA27" s="94">
        <v>9.7</v>
      </c>
      <c r="AB27" s="123">
        <f t="shared" si="14"/>
        <v>6.35</v>
      </c>
      <c r="AC27" s="139" t="s">
        <v>168</v>
      </c>
      <c r="AD27" s="95">
        <f t="shared" si="15"/>
        <v>20.35</v>
      </c>
      <c r="AE27" s="95">
        <f t="shared" si="15"/>
        <v>65.1</v>
      </c>
      <c r="AF27" s="95">
        <f t="shared" si="16"/>
        <v>85.44999999999999</v>
      </c>
      <c r="AG27" s="55">
        <v>5</v>
      </c>
    </row>
    <row r="28" spans="1:33" ht="24" customHeight="1">
      <c r="A28" s="97" t="s">
        <v>101</v>
      </c>
      <c r="B28" s="19">
        <v>1995</v>
      </c>
      <c r="C28" s="19" t="s">
        <v>83</v>
      </c>
      <c r="D28" s="65" t="s">
        <v>127</v>
      </c>
      <c r="E28" s="66" t="s">
        <v>206</v>
      </c>
      <c r="F28" s="93">
        <v>8</v>
      </c>
      <c r="G28" s="94">
        <v>11.8</v>
      </c>
      <c r="H28" s="123">
        <f t="shared" si="9"/>
        <v>9.9</v>
      </c>
      <c r="I28" s="139" t="s">
        <v>168</v>
      </c>
      <c r="J28" s="93">
        <v>0</v>
      </c>
      <c r="K28" s="94">
        <v>10.5</v>
      </c>
      <c r="L28" s="123">
        <f t="shared" si="10"/>
        <v>5.25</v>
      </c>
      <c r="M28" s="139" t="s">
        <v>170</v>
      </c>
      <c r="N28" s="93">
        <v>6</v>
      </c>
      <c r="O28" s="94">
        <v>10.2</v>
      </c>
      <c r="P28" s="123">
        <f t="shared" si="11"/>
        <v>8.1</v>
      </c>
      <c r="Q28" s="139" t="s">
        <v>167</v>
      </c>
      <c r="R28" s="93">
        <v>0</v>
      </c>
      <c r="S28" s="94">
        <v>12.2</v>
      </c>
      <c r="T28" s="123">
        <f t="shared" si="12"/>
        <v>6.1</v>
      </c>
      <c r="U28" s="139" t="s">
        <v>169</v>
      </c>
      <c r="V28" s="93">
        <v>0</v>
      </c>
      <c r="W28" s="94">
        <v>11.55</v>
      </c>
      <c r="X28" s="123">
        <f t="shared" si="13"/>
        <v>5.775</v>
      </c>
      <c r="Y28" s="139" t="s">
        <v>169</v>
      </c>
      <c r="Z28" s="93">
        <v>0</v>
      </c>
      <c r="AA28" s="94">
        <v>10.1</v>
      </c>
      <c r="AB28" s="123">
        <f t="shared" si="14"/>
        <v>5.05</v>
      </c>
      <c r="AC28" s="139" t="s">
        <v>169</v>
      </c>
      <c r="AD28" s="95">
        <f t="shared" si="15"/>
        <v>14</v>
      </c>
      <c r="AE28" s="95">
        <f t="shared" si="15"/>
        <v>66.35</v>
      </c>
      <c r="AF28" s="95">
        <f t="shared" si="16"/>
        <v>80.35</v>
      </c>
      <c r="AG28" s="55">
        <v>6</v>
      </c>
    </row>
    <row r="29" spans="1:33" ht="24" customHeight="1">
      <c r="A29" s="97" t="s">
        <v>104</v>
      </c>
      <c r="B29" s="19">
        <v>1995</v>
      </c>
      <c r="C29" s="19" t="s">
        <v>83</v>
      </c>
      <c r="D29" s="65" t="s">
        <v>129</v>
      </c>
      <c r="E29" s="65" t="s">
        <v>195</v>
      </c>
      <c r="F29" s="93">
        <v>5.5</v>
      </c>
      <c r="G29" s="94">
        <v>10.8</v>
      </c>
      <c r="H29" s="123">
        <f t="shared" si="9"/>
        <v>8.15</v>
      </c>
      <c r="I29" s="139" t="s">
        <v>169</v>
      </c>
      <c r="J29" s="93">
        <v>0</v>
      </c>
      <c r="K29" s="94">
        <v>11.3</v>
      </c>
      <c r="L29" s="123">
        <f t="shared" si="10"/>
        <v>5.65</v>
      </c>
      <c r="M29" s="139" t="s">
        <v>169</v>
      </c>
      <c r="N29" s="93">
        <v>3.2</v>
      </c>
      <c r="O29" s="94">
        <v>10.6</v>
      </c>
      <c r="P29" s="123">
        <f t="shared" si="11"/>
        <v>6.9</v>
      </c>
      <c r="Q29" s="139" t="s">
        <v>168</v>
      </c>
      <c r="R29" s="93">
        <v>0</v>
      </c>
      <c r="S29" s="94">
        <v>0</v>
      </c>
      <c r="T29" s="123">
        <f t="shared" si="12"/>
        <v>0</v>
      </c>
      <c r="U29" s="139"/>
      <c r="V29" s="93">
        <v>0</v>
      </c>
      <c r="W29" s="94">
        <v>10.4</v>
      </c>
      <c r="X29" s="123">
        <f t="shared" si="13"/>
        <v>5.2</v>
      </c>
      <c r="Y29" s="139" t="s">
        <v>170</v>
      </c>
      <c r="Z29" s="93">
        <v>2.85</v>
      </c>
      <c r="AA29" s="94">
        <v>7.2</v>
      </c>
      <c r="AB29" s="123">
        <f t="shared" si="14"/>
        <v>5.025</v>
      </c>
      <c r="AC29" s="139" t="s">
        <v>170</v>
      </c>
      <c r="AD29" s="95">
        <f t="shared" si="15"/>
        <v>11.549999999999999</v>
      </c>
      <c r="AE29" s="95">
        <f t="shared" si="15"/>
        <v>50.300000000000004</v>
      </c>
      <c r="AF29" s="95">
        <f t="shared" si="16"/>
        <v>61.85</v>
      </c>
      <c r="AG29" s="55">
        <v>7</v>
      </c>
    </row>
    <row r="30" spans="1:33" ht="24" customHeight="1">
      <c r="A30" s="97" t="s">
        <v>109</v>
      </c>
      <c r="B30" s="19">
        <v>1994</v>
      </c>
      <c r="C30" s="19" t="s">
        <v>83</v>
      </c>
      <c r="D30" s="65" t="s">
        <v>126</v>
      </c>
      <c r="E30" s="66" t="s">
        <v>201</v>
      </c>
      <c r="F30" s="93">
        <v>6</v>
      </c>
      <c r="G30" s="94">
        <v>0</v>
      </c>
      <c r="H30" s="123">
        <f t="shared" si="9"/>
        <v>3</v>
      </c>
      <c r="I30" s="139" t="s">
        <v>171</v>
      </c>
      <c r="J30" s="93">
        <v>8.8</v>
      </c>
      <c r="K30" s="94">
        <v>0</v>
      </c>
      <c r="L30" s="123">
        <f t="shared" si="10"/>
        <v>4.4</v>
      </c>
      <c r="M30" s="139" t="s">
        <v>171</v>
      </c>
      <c r="N30" s="93">
        <v>6.5</v>
      </c>
      <c r="O30" s="94">
        <v>0</v>
      </c>
      <c r="P30" s="123">
        <f t="shared" si="11"/>
        <v>3.25</v>
      </c>
      <c r="Q30" s="139" t="s">
        <v>171</v>
      </c>
      <c r="R30" s="93">
        <v>9.25</v>
      </c>
      <c r="S30" s="94">
        <v>12.6</v>
      </c>
      <c r="T30" s="123">
        <f t="shared" si="12"/>
        <v>10.925</v>
      </c>
      <c r="U30" s="139"/>
      <c r="V30" s="93">
        <v>5.2</v>
      </c>
      <c r="W30" s="94">
        <v>0</v>
      </c>
      <c r="X30" s="123">
        <f t="shared" si="13"/>
        <v>2.6</v>
      </c>
      <c r="Y30" s="139" t="s">
        <v>171</v>
      </c>
      <c r="Z30" s="93">
        <v>6.3</v>
      </c>
      <c r="AA30" s="94">
        <v>0</v>
      </c>
      <c r="AB30" s="123">
        <f t="shared" si="14"/>
        <v>3.15</v>
      </c>
      <c r="AC30" s="139" t="s">
        <v>171</v>
      </c>
      <c r="AD30" s="95">
        <f t="shared" si="15"/>
        <v>42.05</v>
      </c>
      <c r="AE30" s="95">
        <f t="shared" si="15"/>
        <v>12.6</v>
      </c>
      <c r="AF30" s="95">
        <f t="shared" si="16"/>
        <v>54.65</v>
      </c>
      <c r="AG30" s="55">
        <v>8</v>
      </c>
    </row>
    <row r="31" spans="1:33" s="39" customFormat="1" ht="21.75" customHeight="1">
      <c r="A31" s="105"/>
      <c r="B31" s="20"/>
      <c r="C31" s="20"/>
      <c r="D31" s="102"/>
      <c r="E31" s="106"/>
      <c r="F31" s="93"/>
      <c r="G31" s="93"/>
      <c r="H31" s="124"/>
      <c r="I31" s="139"/>
      <c r="J31" s="93"/>
      <c r="K31" s="93"/>
      <c r="L31" s="124"/>
      <c r="M31" s="139"/>
      <c r="N31" s="93"/>
      <c r="O31" s="93"/>
      <c r="P31" s="124"/>
      <c r="Q31" s="139"/>
      <c r="R31" s="93"/>
      <c r="S31" s="93"/>
      <c r="T31" s="124"/>
      <c r="U31" s="139"/>
      <c r="V31" s="93"/>
      <c r="W31" s="93"/>
      <c r="X31" s="124"/>
      <c r="Y31" s="139"/>
      <c r="Z31" s="93"/>
      <c r="AA31" s="93"/>
      <c r="AB31" s="124"/>
      <c r="AC31" s="139"/>
      <c r="AD31" s="103"/>
      <c r="AE31" s="103"/>
      <c r="AF31" s="103"/>
      <c r="AG31" s="55"/>
    </row>
    <row r="32" spans="1:33" ht="24" customHeight="1">
      <c r="A32" s="97" t="s">
        <v>96</v>
      </c>
      <c r="B32" s="19">
        <v>1993</v>
      </c>
      <c r="C32" s="19" t="s">
        <v>82</v>
      </c>
      <c r="D32" s="65" t="s">
        <v>125</v>
      </c>
      <c r="E32" s="66" t="s">
        <v>202</v>
      </c>
      <c r="F32" s="93">
        <v>11.5</v>
      </c>
      <c r="G32" s="94">
        <v>13.1</v>
      </c>
      <c r="H32" s="124"/>
      <c r="I32" s="139" t="s">
        <v>164</v>
      </c>
      <c r="J32" s="93">
        <v>10.1</v>
      </c>
      <c r="K32" s="94">
        <v>12.6</v>
      </c>
      <c r="L32" s="124"/>
      <c r="M32" s="139" t="s">
        <v>166</v>
      </c>
      <c r="N32" s="93">
        <v>12</v>
      </c>
      <c r="O32" s="94">
        <v>12.8</v>
      </c>
      <c r="P32" s="124"/>
      <c r="Q32" s="139" t="s">
        <v>164</v>
      </c>
      <c r="R32" s="93">
        <v>13.8</v>
      </c>
      <c r="S32" s="94">
        <v>13.7</v>
      </c>
      <c r="T32" s="124"/>
      <c r="U32" s="139" t="s">
        <v>166</v>
      </c>
      <c r="V32" s="93">
        <v>12.7</v>
      </c>
      <c r="W32" s="94">
        <v>12.9</v>
      </c>
      <c r="X32" s="124"/>
      <c r="Y32" s="139" t="s">
        <v>164</v>
      </c>
      <c r="Z32" s="93">
        <v>11.9</v>
      </c>
      <c r="AA32" s="94">
        <v>13.1</v>
      </c>
      <c r="AB32" s="124"/>
      <c r="AC32" s="139" t="s">
        <v>164</v>
      </c>
      <c r="AD32" s="95">
        <f aca="true" t="shared" si="17" ref="AD32:AE36">SUM(F32+J32+N32+R32+V32+Z32)</f>
        <v>72.00000000000001</v>
      </c>
      <c r="AE32" s="95">
        <f t="shared" si="17"/>
        <v>78.2</v>
      </c>
      <c r="AF32" s="95">
        <f>SUM(AD32+AE32)</f>
        <v>150.20000000000002</v>
      </c>
      <c r="AG32" s="55">
        <v>1</v>
      </c>
    </row>
    <row r="33" spans="1:33" ht="24" customHeight="1">
      <c r="A33" s="97" t="s">
        <v>107</v>
      </c>
      <c r="B33" s="19">
        <v>1993</v>
      </c>
      <c r="C33" s="19" t="s">
        <v>82</v>
      </c>
      <c r="D33" s="65" t="s">
        <v>126</v>
      </c>
      <c r="E33" s="66" t="s">
        <v>161</v>
      </c>
      <c r="F33" s="93">
        <v>11.9</v>
      </c>
      <c r="G33" s="94">
        <v>13.2</v>
      </c>
      <c r="H33" s="124"/>
      <c r="I33" s="139" t="s">
        <v>166</v>
      </c>
      <c r="J33" s="93">
        <v>9.3</v>
      </c>
      <c r="K33" s="94">
        <v>12.5</v>
      </c>
      <c r="L33" s="124"/>
      <c r="M33" s="139" t="s">
        <v>164</v>
      </c>
      <c r="N33" s="93">
        <v>10.9</v>
      </c>
      <c r="O33" s="94">
        <v>12.6</v>
      </c>
      <c r="P33" s="124"/>
      <c r="Q33" s="139" t="s">
        <v>166</v>
      </c>
      <c r="R33" s="93">
        <v>14.6</v>
      </c>
      <c r="S33" s="94">
        <v>14.1</v>
      </c>
      <c r="T33" s="124"/>
      <c r="U33" s="139" t="s">
        <v>168</v>
      </c>
      <c r="V33" s="93">
        <v>11.25</v>
      </c>
      <c r="W33" s="94">
        <v>12.5</v>
      </c>
      <c r="X33" s="124"/>
      <c r="Y33" s="139" t="s">
        <v>165</v>
      </c>
      <c r="Z33" s="93">
        <v>11.4</v>
      </c>
      <c r="AA33" s="94">
        <v>13.2</v>
      </c>
      <c r="AB33" s="124"/>
      <c r="AC33" s="139" t="s">
        <v>167</v>
      </c>
      <c r="AD33" s="95">
        <f t="shared" si="17"/>
        <v>69.35000000000001</v>
      </c>
      <c r="AE33" s="95">
        <f t="shared" si="17"/>
        <v>78.10000000000001</v>
      </c>
      <c r="AF33" s="95">
        <f>SUM(AD33+AE33)</f>
        <v>147.45000000000002</v>
      </c>
      <c r="AG33" s="55">
        <v>2</v>
      </c>
    </row>
    <row r="34" spans="1:33" ht="24" customHeight="1">
      <c r="A34" s="97" t="s">
        <v>108</v>
      </c>
      <c r="B34" s="19">
        <v>1993</v>
      </c>
      <c r="C34" s="19" t="s">
        <v>82</v>
      </c>
      <c r="D34" s="65" t="s">
        <v>126</v>
      </c>
      <c r="E34" s="66" t="s">
        <v>161</v>
      </c>
      <c r="F34" s="93">
        <v>11</v>
      </c>
      <c r="G34" s="94">
        <v>12.1</v>
      </c>
      <c r="H34" s="124"/>
      <c r="I34" s="139" t="s">
        <v>165</v>
      </c>
      <c r="J34" s="93">
        <v>10.8</v>
      </c>
      <c r="K34" s="94">
        <v>11.05</v>
      </c>
      <c r="L34" s="124"/>
      <c r="M34" s="139" t="s">
        <v>167</v>
      </c>
      <c r="N34" s="93">
        <v>10.3</v>
      </c>
      <c r="O34" s="94">
        <v>11.4</v>
      </c>
      <c r="P34" s="124"/>
      <c r="Q34" s="139" t="s">
        <v>165</v>
      </c>
      <c r="R34" s="93">
        <v>14</v>
      </c>
      <c r="S34" s="94">
        <v>12.6</v>
      </c>
      <c r="T34" s="124"/>
      <c r="U34" s="139" t="s">
        <v>164</v>
      </c>
      <c r="V34" s="93">
        <v>10.95</v>
      </c>
      <c r="W34" s="94">
        <v>11.95</v>
      </c>
      <c r="X34" s="124"/>
      <c r="Y34" s="139" t="s">
        <v>166</v>
      </c>
      <c r="Z34" s="93">
        <v>11.9</v>
      </c>
      <c r="AA34" s="94">
        <v>12.35</v>
      </c>
      <c r="AB34" s="124"/>
      <c r="AC34" s="139" t="s">
        <v>166</v>
      </c>
      <c r="AD34" s="95">
        <f t="shared" si="17"/>
        <v>68.95</v>
      </c>
      <c r="AE34" s="95">
        <f t="shared" si="17"/>
        <v>71.44999999999999</v>
      </c>
      <c r="AF34" s="95">
        <f>SUM(AD34+AE34)</f>
        <v>140.39999999999998</v>
      </c>
      <c r="AG34" s="55">
        <v>3</v>
      </c>
    </row>
    <row r="35" spans="1:33" ht="30.75" customHeight="1">
      <c r="A35" s="97" t="s">
        <v>97</v>
      </c>
      <c r="B35" s="19">
        <v>1993</v>
      </c>
      <c r="C35" s="19" t="s">
        <v>82</v>
      </c>
      <c r="D35" s="65" t="s">
        <v>125</v>
      </c>
      <c r="E35" s="66" t="s">
        <v>203</v>
      </c>
      <c r="F35" s="93">
        <v>11.2</v>
      </c>
      <c r="G35" s="94">
        <v>12</v>
      </c>
      <c r="H35" s="124"/>
      <c r="I35" s="139" t="s">
        <v>167</v>
      </c>
      <c r="J35" s="93">
        <v>12.1</v>
      </c>
      <c r="K35" s="94">
        <v>11.25</v>
      </c>
      <c r="L35" s="124"/>
      <c r="M35" s="139" t="s">
        <v>165</v>
      </c>
      <c r="N35" s="93">
        <v>10.7</v>
      </c>
      <c r="O35" s="94">
        <v>10.2</v>
      </c>
      <c r="P35" s="124"/>
      <c r="Q35" s="139" t="s">
        <v>167</v>
      </c>
      <c r="R35" s="93">
        <v>13.6</v>
      </c>
      <c r="S35" s="94">
        <v>13.3</v>
      </c>
      <c r="T35" s="124"/>
      <c r="U35" s="139" t="s">
        <v>165</v>
      </c>
      <c r="V35" s="93">
        <v>12.15</v>
      </c>
      <c r="W35" s="94">
        <v>11.8</v>
      </c>
      <c r="X35" s="124"/>
      <c r="Y35" s="139" t="s">
        <v>167</v>
      </c>
      <c r="Z35" s="93">
        <v>10.5</v>
      </c>
      <c r="AA35" s="94">
        <v>10.9</v>
      </c>
      <c r="AB35" s="124"/>
      <c r="AC35" s="139" t="s">
        <v>165</v>
      </c>
      <c r="AD35" s="95">
        <f t="shared" si="17"/>
        <v>70.25</v>
      </c>
      <c r="AE35" s="95">
        <f t="shared" si="17"/>
        <v>69.45</v>
      </c>
      <c r="AF35" s="95">
        <f>SUM(AD35+AE35)</f>
        <v>139.7</v>
      </c>
      <c r="AG35" s="55">
        <v>4</v>
      </c>
    </row>
    <row r="36" spans="1:33" ht="24" customHeight="1">
      <c r="A36" s="97" t="s">
        <v>103</v>
      </c>
      <c r="B36" s="19">
        <v>1993</v>
      </c>
      <c r="C36" s="19" t="s">
        <v>82</v>
      </c>
      <c r="D36" s="65" t="s">
        <v>129</v>
      </c>
      <c r="E36" s="65" t="s">
        <v>195</v>
      </c>
      <c r="F36" s="93">
        <v>10.5</v>
      </c>
      <c r="G36" s="94">
        <v>11</v>
      </c>
      <c r="H36" s="124"/>
      <c r="I36" s="139" t="s">
        <v>168</v>
      </c>
      <c r="J36" s="93">
        <v>0</v>
      </c>
      <c r="K36" s="94">
        <v>0</v>
      </c>
      <c r="L36" s="124"/>
      <c r="M36" s="139"/>
      <c r="N36" s="93">
        <v>0</v>
      </c>
      <c r="O36" s="94">
        <v>0</v>
      </c>
      <c r="P36" s="124"/>
      <c r="Q36" s="139"/>
      <c r="R36" s="93">
        <v>13.75</v>
      </c>
      <c r="S36" s="94">
        <v>12.4</v>
      </c>
      <c r="T36" s="124"/>
      <c r="U36" s="139" t="s">
        <v>167</v>
      </c>
      <c r="V36" s="93">
        <v>0</v>
      </c>
      <c r="W36" s="94">
        <v>0</v>
      </c>
      <c r="X36" s="124"/>
      <c r="Y36" s="139"/>
      <c r="Z36" s="93">
        <v>5.5</v>
      </c>
      <c r="AA36" s="94">
        <v>5.9</v>
      </c>
      <c r="AB36" s="124"/>
      <c r="AC36" s="139" t="s">
        <v>168</v>
      </c>
      <c r="AD36" s="95">
        <f t="shared" si="17"/>
        <v>29.75</v>
      </c>
      <c r="AE36" s="95">
        <f t="shared" si="17"/>
        <v>29.299999999999997</v>
      </c>
      <c r="AF36" s="95">
        <f>SUM(AD36+AE36)</f>
        <v>59.05</v>
      </c>
      <c r="AG36" s="55">
        <v>5</v>
      </c>
    </row>
    <row r="37" spans="8:29" s="39" customFormat="1" ht="12.75">
      <c r="H37" s="121"/>
      <c r="I37" s="121"/>
      <c r="L37" s="121"/>
      <c r="M37" s="121"/>
      <c r="P37" s="121"/>
      <c r="Q37" s="121"/>
      <c r="T37" s="121"/>
      <c r="U37" s="121"/>
      <c r="X37" s="121"/>
      <c r="Y37" s="121"/>
      <c r="AB37" s="121"/>
      <c r="AC37" s="121"/>
    </row>
    <row r="38" spans="1:29" s="39" customFormat="1" ht="15">
      <c r="A38" s="25" t="s">
        <v>145</v>
      </c>
      <c r="B38" s="67"/>
      <c r="C38" s="67"/>
      <c r="E38" s="67"/>
      <c r="F38" s="26" t="s">
        <v>13</v>
      </c>
      <c r="H38" s="121"/>
      <c r="I38" s="121"/>
      <c r="L38" s="121"/>
      <c r="M38" s="121"/>
      <c r="P38" s="121"/>
      <c r="Q38" s="121"/>
      <c r="T38" s="121"/>
      <c r="U38" s="121"/>
      <c r="X38" s="121"/>
      <c r="Y38" s="121"/>
      <c r="AB38" s="121"/>
      <c r="AC38" s="121"/>
    </row>
    <row r="39" spans="1:29" s="39" customFormat="1" ht="15">
      <c r="A39" s="67"/>
      <c r="B39" s="67"/>
      <c r="C39" s="67"/>
      <c r="D39" s="67"/>
      <c r="E39" s="67"/>
      <c r="H39" s="121"/>
      <c r="I39" s="121"/>
      <c r="L39" s="121"/>
      <c r="M39" s="121"/>
      <c r="P39" s="121"/>
      <c r="Q39" s="121"/>
      <c r="T39" s="121"/>
      <c r="U39" s="121"/>
      <c r="X39" s="121"/>
      <c r="Y39" s="121"/>
      <c r="AB39" s="121"/>
      <c r="AC39" s="121"/>
    </row>
    <row r="40" spans="1:29" s="39" customFormat="1" ht="15">
      <c r="A40" s="25" t="s">
        <v>18</v>
      </c>
      <c r="B40" s="67"/>
      <c r="C40" s="67"/>
      <c r="E40" s="67"/>
      <c r="F40" s="26" t="s">
        <v>19</v>
      </c>
      <c r="H40" s="121"/>
      <c r="I40" s="121"/>
      <c r="L40" s="121"/>
      <c r="M40" s="121"/>
      <c r="P40" s="121"/>
      <c r="Q40" s="121"/>
      <c r="T40" s="121"/>
      <c r="U40" s="121"/>
      <c r="X40" s="121"/>
      <c r="Y40" s="121"/>
      <c r="AB40" s="121"/>
      <c r="AC40" s="121"/>
    </row>
    <row r="41" spans="8:29" s="39" customFormat="1" ht="12.75">
      <c r="H41" s="121"/>
      <c r="I41" s="121"/>
      <c r="L41" s="121"/>
      <c r="M41" s="121"/>
      <c r="P41" s="121"/>
      <c r="Q41" s="121"/>
      <c r="T41" s="121"/>
      <c r="U41" s="121"/>
      <c r="X41" s="121"/>
      <c r="Y41" s="121"/>
      <c r="AB41" s="121"/>
      <c r="AC41" s="121"/>
    </row>
    <row r="42" spans="8:29" s="39" customFormat="1" ht="12.75">
      <c r="H42" s="121"/>
      <c r="I42" s="121"/>
      <c r="L42" s="121"/>
      <c r="M42" s="121"/>
      <c r="P42" s="121"/>
      <c r="Q42" s="121"/>
      <c r="T42" s="121"/>
      <c r="U42" s="121"/>
      <c r="X42" s="121"/>
      <c r="Y42" s="121"/>
      <c r="AB42" s="121"/>
      <c r="AC42" s="121"/>
    </row>
    <row r="43" spans="8:29" s="39" customFormat="1" ht="12.75">
      <c r="H43" s="121"/>
      <c r="I43" s="121"/>
      <c r="L43" s="121"/>
      <c r="M43" s="121"/>
      <c r="P43" s="121"/>
      <c r="Q43" s="121"/>
      <c r="T43" s="121"/>
      <c r="U43" s="121"/>
      <c r="X43" s="121"/>
      <c r="Y43" s="121"/>
      <c r="AB43" s="121"/>
      <c r="AC43" s="121"/>
    </row>
    <row r="44" spans="8:29" s="39" customFormat="1" ht="12.75">
      <c r="H44" s="121"/>
      <c r="I44" s="121"/>
      <c r="L44" s="121"/>
      <c r="M44" s="121"/>
      <c r="P44" s="121"/>
      <c r="Q44" s="121"/>
      <c r="T44" s="121"/>
      <c r="U44" s="121"/>
      <c r="X44" s="121"/>
      <c r="Y44" s="121"/>
      <c r="AB44" s="121"/>
      <c r="AC44" s="121"/>
    </row>
    <row r="45" spans="8:29" s="39" customFormat="1" ht="12.75">
      <c r="H45" s="121"/>
      <c r="I45" s="121"/>
      <c r="L45" s="121"/>
      <c r="M45" s="121"/>
      <c r="P45" s="121"/>
      <c r="Q45" s="121"/>
      <c r="T45" s="121"/>
      <c r="U45" s="121"/>
      <c r="X45" s="121"/>
      <c r="Y45" s="121"/>
      <c r="AB45" s="121"/>
      <c r="AC45" s="121"/>
    </row>
    <row r="46" spans="8:29" s="39" customFormat="1" ht="12.75">
      <c r="H46" s="121"/>
      <c r="I46" s="121"/>
      <c r="L46" s="121"/>
      <c r="M46" s="121"/>
      <c r="P46" s="121"/>
      <c r="Q46" s="121"/>
      <c r="T46" s="121"/>
      <c r="U46" s="121"/>
      <c r="X46" s="121"/>
      <c r="Y46" s="121"/>
      <c r="AB46" s="121"/>
      <c r="AC46" s="121"/>
    </row>
    <row r="47" spans="8:29" s="39" customFormat="1" ht="12.75">
      <c r="H47" s="121"/>
      <c r="I47" s="121"/>
      <c r="L47" s="121"/>
      <c r="M47" s="121"/>
      <c r="P47" s="121"/>
      <c r="Q47" s="121"/>
      <c r="T47" s="121"/>
      <c r="U47" s="121"/>
      <c r="X47" s="121"/>
      <c r="Y47" s="121"/>
      <c r="AB47" s="121"/>
      <c r="AC47" s="121"/>
    </row>
    <row r="48" spans="8:29" s="39" customFormat="1" ht="12.75">
      <c r="H48" s="121"/>
      <c r="I48" s="121"/>
      <c r="L48" s="121"/>
      <c r="M48" s="121"/>
      <c r="P48" s="121"/>
      <c r="Q48" s="121"/>
      <c r="T48" s="121"/>
      <c r="U48" s="121"/>
      <c r="X48" s="121"/>
      <c r="Y48" s="121"/>
      <c r="AB48" s="121"/>
      <c r="AC48" s="121"/>
    </row>
    <row r="49" spans="8:29" s="39" customFormat="1" ht="12.75">
      <c r="H49" s="121"/>
      <c r="I49" s="121"/>
      <c r="L49" s="121"/>
      <c r="M49" s="121"/>
      <c r="P49" s="121"/>
      <c r="Q49" s="121"/>
      <c r="T49" s="121"/>
      <c r="U49" s="121"/>
      <c r="X49" s="121"/>
      <c r="Y49" s="121"/>
      <c r="AB49" s="121"/>
      <c r="AC49" s="121"/>
    </row>
    <row r="50" spans="8:29" s="39" customFormat="1" ht="12.75">
      <c r="H50" s="121"/>
      <c r="I50" s="121"/>
      <c r="L50" s="121"/>
      <c r="M50" s="121"/>
      <c r="P50" s="121"/>
      <c r="Q50" s="121"/>
      <c r="T50" s="121"/>
      <c r="U50" s="121"/>
      <c r="X50" s="121"/>
      <c r="Y50" s="121"/>
      <c r="AB50" s="121"/>
      <c r="AC50" s="121"/>
    </row>
    <row r="51" spans="8:29" s="39" customFormat="1" ht="12.75">
      <c r="H51" s="121"/>
      <c r="I51" s="121"/>
      <c r="L51" s="121"/>
      <c r="M51" s="121"/>
      <c r="P51" s="121"/>
      <c r="Q51" s="121"/>
      <c r="T51" s="121"/>
      <c r="U51" s="121"/>
      <c r="X51" s="121"/>
      <c r="Y51" s="121"/>
      <c r="AB51" s="121"/>
      <c r="AC51" s="121"/>
    </row>
    <row r="52" spans="8:29" s="39" customFormat="1" ht="12.75">
      <c r="H52" s="121"/>
      <c r="I52" s="121"/>
      <c r="L52" s="121"/>
      <c r="M52" s="121"/>
      <c r="P52" s="121"/>
      <c r="Q52" s="121"/>
      <c r="T52" s="121"/>
      <c r="U52" s="121"/>
      <c r="X52" s="121"/>
      <c r="Y52" s="121"/>
      <c r="AB52" s="121"/>
      <c r="AC52" s="121"/>
    </row>
    <row r="53" spans="8:29" s="39" customFormat="1" ht="12.75">
      <c r="H53" s="121"/>
      <c r="I53" s="121"/>
      <c r="L53" s="121"/>
      <c r="M53" s="121"/>
      <c r="P53" s="121"/>
      <c r="Q53" s="121"/>
      <c r="T53" s="121"/>
      <c r="U53" s="121"/>
      <c r="X53" s="121"/>
      <c r="Y53" s="121"/>
      <c r="AB53" s="121"/>
      <c r="AC53" s="121"/>
    </row>
    <row r="54" spans="8:29" s="39" customFormat="1" ht="12.75">
      <c r="H54" s="121"/>
      <c r="I54" s="121"/>
      <c r="L54" s="121"/>
      <c r="M54" s="121"/>
      <c r="P54" s="121"/>
      <c r="Q54" s="121"/>
      <c r="T54" s="121"/>
      <c r="U54" s="121"/>
      <c r="X54" s="121"/>
      <c r="Y54" s="121"/>
      <c r="AB54" s="121"/>
      <c r="AC54" s="121"/>
    </row>
    <row r="55" spans="8:29" s="39" customFormat="1" ht="12.75">
      <c r="H55" s="121"/>
      <c r="I55" s="121"/>
      <c r="L55" s="121"/>
      <c r="M55" s="121"/>
      <c r="P55" s="121"/>
      <c r="Q55" s="121"/>
      <c r="T55" s="121"/>
      <c r="U55" s="121"/>
      <c r="X55" s="121"/>
      <c r="Y55" s="121"/>
      <c r="AB55" s="121"/>
      <c r="AC55" s="121"/>
    </row>
    <row r="56" spans="8:29" s="39" customFormat="1" ht="12.75">
      <c r="H56" s="121"/>
      <c r="I56" s="121"/>
      <c r="L56" s="121"/>
      <c r="M56" s="121"/>
      <c r="P56" s="121"/>
      <c r="Q56" s="121"/>
      <c r="T56" s="121"/>
      <c r="U56" s="121"/>
      <c r="X56" s="121"/>
      <c r="Y56" s="121"/>
      <c r="AB56" s="121"/>
      <c r="AC56" s="121"/>
    </row>
    <row r="57" spans="8:29" s="39" customFormat="1" ht="12.75">
      <c r="H57" s="121"/>
      <c r="I57" s="121"/>
      <c r="L57" s="121"/>
      <c r="M57" s="121"/>
      <c r="P57" s="121"/>
      <c r="Q57" s="121"/>
      <c r="T57" s="121"/>
      <c r="U57" s="121"/>
      <c r="X57" s="121"/>
      <c r="Y57" s="121"/>
      <c r="AB57" s="121"/>
      <c r="AC57" s="121"/>
    </row>
    <row r="58" spans="8:29" s="39" customFormat="1" ht="12.75">
      <c r="H58" s="121"/>
      <c r="I58" s="121"/>
      <c r="L58" s="121"/>
      <c r="M58" s="121"/>
      <c r="P58" s="121"/>
      <c r="Q58" s="121"/>
      <c r="T58" s="121"/>
      <c r="U58" s="121"/>
      <c r="X58" s="121"/>
      <c r="Y58" s="121"/>
      <c r="AB58" s="121"/>
      <c r="AC58" s="121"/>
    </row>
    <row r="59" spans="8:29" s="39" customFormat="1" ht="12.75">
      <c r="H59" s="121"/>
      <c r="I59" s="121"/>
      <c r="L59" s="121"/>
      <c r="M59" s="121"/>
      <c r="P59" s="121"/>
      <c r="Q59" s="121"/>
      <c r="T59" s="121"/>
      <c r="U59" s="121"/>
      <c r="X59" s="121"/>
      <c r="Y59" s="121"/>
      <c r="AB59" s="121"/>
      <c r="AC59" s="121"/>
    </row>
    <row r="60" spans="8:29" s="39" customFormat="1" ht="12.75">
      <c r="H60" s="121"/>
      <c r="I60" s="121"/>
      <c r="L60" s="121"/>
      <c r="M60" s="121"/>
      <c r="P60" s="121"/>
      <c r="Q60" s="121"/>
      <c r="T60" s="121"/>
      <c r="U60" s="121"/>
      <c r="X60" s="121"/>
      <c r="Y60" s="121"/>
      <c r="AB60" s="121"/>
      <c r="AC60" s="121"/>
    </row>
    <row r="61" spans="8:29" s="39" customFormat="1" ht="12.75">
      <c r="H61" s="121"/>
      <c r="I61" s="121"/>
      <c r="L61" s="121"/>
      <c r="M61" s="121"/>
      <c r="P61" s="121"/>
      <c r="Q61" s="121"/>
      <c r="T61" s="121"/>
      <c r="U61" s="121"/>
      <c r="X61" s="121"/>
      <c r="Y61" s="121"/>
      <c r="AB61" s="121"/>
      <c r="AC61" s="121"/>
    </row>
    <row r="62" spans="8:29" s="39" customFormat="1" ht="12.75">
      <c r="H62" s="121"/>
      <c r="I62" s="121"/>
      <c r="L62" s="121"/>
      <c r="M62" s="121"/>
      <c r="P62" s="121"/>
      <c r="Q62" s="121"/>
      <c r="T62" s="121"/>
      <c r="U62" s="121"/>
      <c r="X62" s="121"/>
      <c r="Y62" s="121"/>
      <c r="AB62" s="121"/>
      <c r="AC62" s="121"/>
    </row>
    <row r="63" spans="8:29" s="39" customFormat="1" ht="12.75">
      <c r="H63" s="121"/>
      <c r="I63" s="121"/>
      <c r="L63" s="121"/>
      <c r="M63" s="121"/>
      <c r="P63" s="121"/>
      <c r="Q63" s="121"/>
      <c r="T63" s="121"/>
      <c r="U63" s="121"/>
      <c r="X63" s="121"/>
      <c r="Y63" s="121"/>
      <c r="AB63" s="121"/>
      <c r="AC63" s="121"/>
    </row>
    <row r="64" spans="8:29" s="39" customFormat="1" ht="12.75">
      <c r="H64" s="121"/>
      <c r="I64" s="121"/>
      <c r="L64" s="121"/>
      <c r="M64" s="121"/>
      <c r="P64" s="121"/>
      <c r="Q64" s="121"/>
      <c r="T64" s="121"/>
      <c r="U64" s="121"/>
      <c r="X64" s="121"/>
      <c r="Y64" s="121"/>
      <c r="AB64" s="121"/>
      <c r="AC64" s="121"/>
    </row>
    <row r="65" spans="8:29" s="39" customFormat="1" ht="12.75">
      <c r="H65" s="121"/>
      <c r="I65" s="121"/>
      <c r="L65" s="121"/>
      <c r="M65" s="121"/>
      <c r="P65" s="121"/>
      <c r="Q65" s="121"/>
      <c r="T65" s="121"/>
      <c r="U65" s="121"/>
      <c r="X65" s="121"/>
      <c r="Y65" s="121"/>
      <c r="AB65" s="121"/>
      <c r="AC65" s="121"/>
    </row>
    <row r="66" spans="8:29" s="39" customFormat="1" ht="12.75">
      <c r="H66" s="121"/>
      <c r="I66" s="121"/>
      <c r="L66" s="121"/>
      <c r="M66" s="121"/>
      <c r="P66" s="121"/>
      <c r="Q66" s="121"/>
      <c r="T66" s="121"/>
      <c r="U66" s="121"/>
      <c r="X66" s="121"/>
      <c r="Y66" s="121"/>
      <c r="AB66" s="121"/>
      <c r="AC66" s="121"/>
    </row>
    <row r="67" spans="8:29" s="39" customFormat="1" ht="12.75">
      <c r="H67" s="121"/>
      <c r="I67" s="121"/>
      <c r="L67" s="121"/>
      <c r="M67" s="121"/>
      <c r="P67" s="121"/>
      <c r="Q67" s="121"/>
      <c r="T67" s="121"/>
      <c r="U67" s="121"/>
      <c r="X67" s="121"/>
      <c r="Y67" s="121"/>
      <c r="AB67" s="121"/>
      <c r="AC67" s="121"/>
    </row>
    <row r="68" spans="8:29" s="39" customFormat="1" ht="12.75">
      <c r="H68" s="121"/>
      <c r="I68" s="121"/>
      <c r="L68" s="121"/>
      <c r="M68" s="121"/>
      <c r="P68" s="121"/>
      <c r="Q68" s="121"/>
      <c r="T68" s="121"/>
      <c r="U68" s="121"/>
      <c r="X68" s="121"/>
      <c r="Y68" s="121"/>
      <c r="AB68" s="121"/>
      <c r="AC68" s="121"/>
    </row>
    <row r="69" spans="8:29" s="39" customFormat="1" ht="12.75">
      <c r="H69" s="121"/>
      <c r="I69" s="121"/>
      <c r="L69" s="121"/>
      <c r="M69" s="121"/>
      <c r="P69" s="121"/>
      <c r="Q69" s="121"/>
      <c r="T69" s="121"/>
      <c r="U69" s="121"/>
      <c r="X69" s="121"/>
      <c r="Y69" s="121"/>
      <c r="AB69" s="121"/>
      <c r="AC69" s="121"/>
    </row>
    <row r="70" spans="8:29" s="39" customFormat="1" ht="12.75">
      <c r="H70" s="121"/>
      <c r="I70" s="121"/>
      <c r="L70" s="121"/>
      <c r="M70" s="121"/>
      <c r="P70" s="121"/>
      <c r="Q70" s="121"/>
      <c r="T70" s="121"/>
      <c r="U70" s="121"/>
      <c r="X70" s="121"/>
      <c r="Y70" s="121"/>
      <c r="AB70" s="121"/>
      <c r="AC70" s="121"/>
    </row>
    <row r="71" spans="8:29" s="39" customFormat="1" ht="12.75">
      <c r="H71" s="121"/>
      <c r="I71" s="121"/>
      <c r="L71" s="121"/>
      <c r="M71" s="121"/>
      <c r="P71" s="121"/>
      <c r="Q71" s="121"/>
      <c r="T71" s="121"/>
      <c r="U71" s="121"/>
      <c r="X71" s="121"/>
      <c r="Y71" s="121"/>
      <c r="AB71" s="121"/>
      <c r="AC71" s="121"/>
    </row>
    <row r="72" spans="8:29" s="39" customFormat="1" ht="12.75">
      <c r="H72" s="121"/>
      <c r="I72" s="121"/>
      <c r="L72" s="121"/>
      <c r="M72" s="121"/>
      <c r="P72" s="121"/>
      <c r="Q72" s="121"/>
      <c r="T72" s="121"/>
      <c r="U72" s="121"/>
      <c r="X72" s="121"/>
      <c r="Y72" s="121"/>
      <c r="AB72" s="121"/>
      <c r="AC72" s="121"/>
    </row>
    <row r="73" spans="8:29" s="39" customFormat="1" ht="12.75">
      <c r="H73" s="121"/>
      <c r="I73" s="121"/>
      <c r="L73" s="121"/>
      <c r="M73" s="121"/>
      <c r="P73" s="121"/>
      <c r="Q73" s="121"/>
      <c r="T73" s="121"/>
      <c r="U73" s="121"/>
      <c r="X73" s="121"/>
      <c r="Y73" s="121"/>
      <c r="AB73" s="121"/>
      <c r="AC73" s="121"/>
    </row>
    <row r="74" spans="8:29" s="39" customFormat="1" ht="12.75">
      <c r="H74" s="121"/>
      <c r="I74" s="121"/>
      <c r="L74" s="121"/>
      <c r="M74" s="121"/>
      <c r="P74" s="121"/>
      <c r="Q74" s="121"/>
      <c r="T74" s="121"/>
      <c r="U74" s="121"/>
      <c r="X74" s="121"/>
      <c r="Y74" s="121"/>
      <c r="AB74" s="121"/>
      <c r="AC74" s="121"/>
    </row>
    <row r="75" spans="8:29" s="39" customFormat="1" ht="12.75">
      <c r="H75" s="121"/>
      <c r="I75" s="121"/>
      <c r="L75" s="121"/>
      <c r="M75" s="121"/>
      <c r="P75" s="121"/>
      <c r="Q75" s="121"/>
      <c r="T75" s="121"/>
      <c r="U75" s="121"/>
      <c r="X75" s="121"/>
      <c r="Y75" s="121"/>
      <c r="AB75" s="121"/>
      <c r="AC75" s="121"/>
    </row>
    <row r="76" spans="8:29" s="39" customFormat="1" ht="12.75">
      <c r="H76" s="121"/>
      <c r="I76" s="121"/>
      <c r="L76" s="121"/>
      <c r="M76" s="121"/>
      <c r="P76" s="121"/>
      <c r="Q76" s="121"/>
      <c r="T76" s="121"/>
      <c r="U76" s="121"/>
      <c r="X76" s="121"/>
      <c r="Y76" s="121"/>
      <c r="AB76" s="121"/>
      <c r="AC76" s="121"/>
    </row>
    <row r="77" spans="8:29" s="39" customFormat="1" ht="12.75">
      <c r="H77" s="121"/>
      <c r="I77" s="121"/>
      <c r="L77" s="121"/>
      <c r="M77" s="121"/>
      <c r="P77" s="121"/>
      <c r="Q77" s="121"/>
      <c r="T77" s="121"/>
      <c r="U77" s="121"/>
      <c r="X77" s="121"/>
      <c r="Y77" s="121"/>
      <c r="AB77" s="121"/>
      <c r="AC77" s="121"/>
    </row>
    <row r="78" spans="8:29" s="39" customFormat="1" ht="12.75">
      <c r="H78" s="121"/>
      <c r="I78" s="121"/>
      <c r="L78" s="121"/>
      <c r="M78" s="121"/>
      <c r="P78" s="121"/>
      <c r="Q78" s="121"/>
      <c r="T78" s="121"/>
      <c r="U78" s="121"/>
      <c r="X78" s="121"/>
      <c r="Y78" s="121"/>
      <c r="AB78" s="121"/>
      <c r="AC78" s="121"/>
    </row>
    <row r="79" spans="8:29" s="39" customFormat="1" ht="12.75">
      <c r="H79" s="121"/>
      <c r="I79" s="121"/>
      <c r="L79" s="121"/>
      <c r="M79" s="121"/>
      <c r="P79" s="121"/>
      <c r="Q79" s="121"/>
      <c r="T79" s="121"/>
      <c r="U79" s="121"/>
      <c r="X79" s="121"/>
      <c r="Y79" s="121"/>
      <c r="AB79" s="121"/>
      <c r="AC79" s="121"/>
    </row>
    <row r="80" spans="8:29" s="39" customFormat="1" ht="12.75">
      <c r="H80" s="121"/>
      <c r="I80" s="121"/>
      <c r="L80" s="121"/>
      <c r="M80" s="121"/>
      <c r="P80" s="121"/>
      <c r="Q80" s="121"/>
      <c r="T80" s="121"/>
      <c r="U80" s="121"/>
      <c r="X80" s="121"/>
      <c r="Y80" s="121"/>
      <c r="AB80" s="121"/>
      <c r="AC80" s="121"/>
    </row>
    <row r="81" spans="8:29" s="39" customFormat="1" ht="12.75">
      <c r="H81" s="121"/>
      <c r="I81" s="121"/>
      <c r="L81" s="121"/>
      <c r="M81" s="121"/>
      <c r="P81" s="121"/>
      <c r="Q81" s="121"/>
      <c r="T81" s="121"/>
      <c r="U81" s="121"/>
      <c r="X81" s="121"/>
      <c r="Y81" s="121"/>
      <c r="AB81" s="121"/>
      <c r="AC81" s="121"/>
    </row>
    <row r="82" spans="8:29" s="39" customFormat="1" ht="12.75">
      <c r="H82" s="121"/>
      <c r="I82" s="121"/>
      <c r="L82" s="121"/>
      <c r="M82" s="121"/>
      <c r="P82" s="121"/>
      <c r="Q82" s="121"/>
      <c r="T82" s="121"/>
      <c r="U82" s="121"/>
      <c r="X82" s="121"/>
      <c r="Y82" s="121"/>
      <c r="AB82" s="121"/>
      <c r="AC82" s="121"/>
    </row>
    <row r="83" spans="8:29" s="39" customFormat="1" ht="12.75">
      <c r="H83" s="121"/>
      <c r="I83" s="121"/>
      <c r="L83" s="121"/>
      <c r="M83" s="121"/>
      <c r="P83" s="121"/>
      <c r="Q83" s="121"/>
      <c r="T83" s="121"/>
      <c r="U83" s="121"/>
      <c r="X83" s="121"/>
      <c r="Y83" s="121"/>
      <c r="AB83" s="121"/>
      <c r="AC83" s="121"/>
    </row>
    <row r="84" spans="8:29" s="39" customFormat="1" ht="12.75">
      <c r="H84" s="121"/>
      <c r="I84" s="121"/>
      <c r="L84" s="121"/>
      <c r="M84" s="121"/>
      <c r="P84" s="121"/>
      <c r="Q84" s="121"/>
      <c r="T84" s="121"/>
      <c r="U84" s="121"/>
      <c r="X84" s="121"/>
      <c r="Y84" s="121"/>
      <c r="AB84" s="121"/>
      <c r="AC84" s="121"/>
    </row>
    <row r="85" spans="8:29" s="39" customFormat="1" ht="12.75">
      <c r="H85" s="121"/>
      <c r="I85" s="121"/>
      <c r="L85" s="121"/>
      <c r="M85" s="121"/>
      <c r="P85" s="121"/>
      <c r="Q85" s="121"/>
      <c r="T85" s="121"/>
      <c r="U85" s="121"/>
      <c r="X85" s="121"/>
      <c r="Y85" s="121"/>
      <c r="AB85" s="121"/>
      <c r="AC85" s="121"/>
    </row>
    <row r="86" spans="8:29" s="39" customFormat="1" ht="12.75">
      <c r="H86" s="121"/>
      <c r="I86" s="121"/>
      <c r="L86" s="121"/>
      <c r="M86" s="121"/>
      <c r="P86" s="121"/>
      <c r="Q86" s="121"/>
      <c r="T86" s="121"/>
      <c r="U86" s="121"/>
      <c r="X86" s="121"/>
      <c r="Y86" s="121"/>
      <c r="AB86" s="121"/>
      <c r="AC86" s="121"/>
    </row>
    <row r="87" spans="8:29" s="39" customFormat="1" ht="12.75">
      <c r="H87" s="121"/>
      <c r="I87" s="121"/>
      <c r="L87" s="121"/>
      <c r="M87" s="121"/>
      <c r="P87" s="121"/>
      <c r="Q87" s="121"/>
      <c r="T87" s="121"/>
      <c r="U87" s="121"/>
      <c r="X87" s="121"/>
      <c r="Y87" s="121"/>
      <c r="AB87" s="121"/>
      <c r="AC87" s="121"/>
    </row>
    <row r="88" spans="8:29" s="39" customFormat="1" ht="12.75">
      <c r="H88" s="121"/>
      <c r="I88" s="121"/>
      <c r="L88" s="121"/>
      <c r="M88" s="121"/>
      <c r="P88" s="121"/>
      <c r="Q88" s="121"/>
      <c r="T88" s="121"/>
      <c r="U88" s="121"/>
      <c r="X88" s="121"/>
      <c r="Y88" s="121"/>
      <c r="AB88" s="121"/>
      <c r="AC88" s="121"/>
    </row>
    <row r="89" spans="8:29" s="39" customFormat="1" ht="12.75">
      <c r="H89" s="121"/>
      <c r="I89" s="121"/>
      <c r="L89" s="121"/>
      <c r="M89" s="121"/>
      <c r="P89" s="121"/>
      <c r="Q89" s="121"/>
      <c r="T89" s="121"/>
      <c r="U89" s="121"/>
      <c r="X89" s="121"/>
      <c r="Y89" s="121"/>
      <c r="AB89" s="121"/>
      <c r="AC89" s="121"/>
    </row>
    <row r="90" spans="8:29" s="39" customFormat="1" ht="12.75">
      <c r="H90" s="121"/>
      <c r="I90" s="121"/>
      <c r="L90" s="121"/>
      <c r="M90" s="121"/>
      <c r="P90" s="121"/>
      <c r="Q90" s="121"/>
      <c r="T90" s="121"/>
      <c r="U90" s="121"/>
      <c r="X90" s="121"/>
      <c r="Y90" s="121"/>
      <c r="AB90" s="121"/>
      <c r="AC90" s="121"/>
    </row>
    <row r="91" spans="8:29" s="39" customFormat="1" ht="12.75">
      <c r="H91" s="121"/>
      <c r="I91" s="121"/>
      <c r="L91" s="121"/>
      <c r="M91" s="121"/>
      <c r="P91" s="121"/>
      <c r="Q91" s="121"/>
      <c r="T91" s="121"/>
      <c r="U91" s="121"/>
      <c r="X91" s="121"/>
      <c r="Y91" s="121"/>
      <c r="AB91" s="121"/>
      <c r="AC91" s="121"/>
    </row>
    <row r="92" spans="8:29" s="39" customFormat="1" ht="12.75">
      <c r="H92" s="121"/>
      <c r="I92" s="121"/>
      <c r="L92" s="121"/>
      <c r="M92" s="121"/>
      <c r="P92" s="121"/>
      <c r="Q92" s="121"/>
      <c r="T92" s="121"/>
      <c r="U92" s="121"/>
      <c r="X92" s="121"/>
      <c r="Y92" s="121"/>
      <c r="AB92" s="121"/>
      <c r="AC92" s="121"/>
    </row>
    <row r="93" spans="8:29" s="39" customFormat="1" ht="12.75">
      <c r="H93" s="121"/>
      <c r="I93" s="121"/>
      <c r="L93" s="121"/>
      <c r="M93" s="121"/>
      <c r="P93" s="121"/>
      <c r="Q93" s="121"/>
      <c r="T93" s="121"/>
      <c r="U93" s="121"/>
      <c r="X93" s="121"/>
      <c r="Y93" s="121"/>
      <c r="AB93" s="121"/>
      <c r="AC93" s="121"/>
    </row>
    <row r="94" spans="8:29" s="39" customFormat="1" ht="12.75">
      <c r="H94" s="121"/>
      <c r="I94" s="121"/>
      <c r="L94" s="121"/>
      <c r="M94" s="121"/>
      <c r="P94" s="121"/>
      <c r="Q94" s="121"/>
      <c r="T94" s="121"/>
      <c r="U94" s="121"/>
      <c r="X94" s="121"/>
      <c r="Y94" s="121"/>
      <c r="AB94" s="121"/>
      <c r="AC94" s="121"/>
    </row>
    <row r="95" spans="8:29" s="39" customFormat="1" ht="12.75">
      <c r="H95" s="121"/>
      <c r="I95" s="121"/>
      <c r="L95" s="121"/>
      <c r="M95" s="121"/>
      <c r="P95" s="121"/>
      <c r="Q95" s="121"/>
      <c r="T95" s="121"/>
      <c r="U95" s="121"/>
      <c r="X95" s="121"/>
      <c r="Y95" s="121"/>
      <c r="AB95" s="121"/>
      <c r="AC95" s="121"/>
    </row>
    <row r="96" spans="8:29" s="39" customFormat="1" ht="12.75">
      <c r="H96" s="121"/>
      <c r="I96" s="121"/>
      <c r="L96" s="121"/>
      <c r="M96" s="121"/>
      <c r="P96" s="121"/>
      <c r="Q96" s="121"/>
      <c r="T96" s="121"/>
      <c r="U96" s="121"/>
      <c r="X96" s="121"/>
      <c r="Y96" s="121"/>
      <c r="AB96" s="121"/>
      <c r="AC96" s="121"/>
    </row>
  </sheetData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27">
      <selection activeCell="A1" sqref="A1:I60"/>
    </sheetView>
  </sheetViews>
  <sheetFormatPr defaultColWidth="9.140625" defaultRowHeight="12.75"/>
  <cols>
    <col min="1" max="1" width="2.57421875" style="0" customWidth="1"/>
    <col min="2" max="2" width="23.8515625" style="0" customWidth="1"/>
    <col min="3" max="3" width="8.57421875" style="0" customWidth="1"/>
    <col min="4" max="4" width="6.7109375" style="0" customWidth="1"/>
    <col min="5" max="5" width="10.00390625" style="0" customWidth="1"/>
    <col min="6" max="6" width="8.421875" style="0" customWidth="1"/>
  </cols>
  <sheetData>
    <row r="1" spans="2:7" ht="15.75">
      <c r="B1" s="1" t="s">
        <v>116</v>
      </c>
      <c r="C1" s="8" t="s">
        <v>217</v>
      </c>
      <c r="E1" s="1"/>
      <c r="G1" s="1" t="s">
        <v>238</v>
      </c>
    </row>
    <row r="2" ht="15.75">
      <c r="A2" s="8" t="s">
        <v>24</v>
      </c>
    </row>
    <row r="3" spans="2:7" s="171" customFormat="1" ht="12.75" customHeight="1">
      <c r="B3" s="172"/>
      <c r="C3" s="173" t="s">
        <v>240</v>
      </c>
      <c r="D3" s="19" t="s">
        <v>117</v>
      </c>
      <c r="E3" s="19" t="s">
        <v>209</v>
      </c>
      <c r="F3" s="174" t="s">
        <v>242</v>
      </c>
      <c r="G3" s="175"/>
    </row>
    <row r="4" spans="1:6" s="187" customFormat="1" ht="12.75" customHeight="1">
      <c r="A4" s="187">
        <v>1</v>
      </c>
      <c r="B4" s="188" t="s">
        <v>71</v>
      </c>
      <c r="C4" s="189">
        <v>1989</v>
      </c>
      <c r="D4" s="190" t="s">
        <v>82</v>
      </c>
      <c r="E4" s="200" t="s">
        <v>212</v>
      </c>
      <c r="F4" s="191">
        <v>13.3</v>
      </c>
    </row>
    <row r="5" spans="1:6" s="187" customFormat="1" ht="12.75" customHeight="1">
      <c r="A5" s="187">
        <v>2</v>
      </c>
      <c r="B5" s="188" t="s">
        <v>78</v>
      </c>
      <c r="C5" s="189">
        <v>1992</v>
      </c>
      <c r="D5" s="190" t="s">
        <v>82</v>
      </c>
      <c r="E5" s="200" t="s">
        <v>211</v>
      </c>
      <c r="F5" s="191">
        <v>13.1</v>
      </c>
    </row>
    <row r="6" spans="1:6" s="187" customFormat="1" ht="12.75" customHeight="1">
      <c r="A6" s="187">
        <v>3</v>
      </c>
      <c r="B6" s="188" t="s">
        <v>69</v>
      </c>
      <c r="C6" s="189">
        <v>1989</v>
      </c>
      <c r="D6" s="190" t="s">
        <v>82</v>
      </c>
      <c r="E6" s="200" t="s">
        <v>212</v>
      </c>
      <c r="F6" s="191">
        <v>13</v>
      </c>
    </row>
    <row r="7" spans="1:6" s="192" customFormat="1" ht="12.75" customHeight="1">
      <c r="A7" s="192">
        <v>4</v>
      </c>
      <c r="B7" s="193" t="s">
        <v>84</v>
      </c>
      <c r="C7" s="194">
        <v>1986</v>
      </c>
      <c r="D7" s="195" t="s">
        <v>82</v>
      </c>
      <c r="E7" s="60" t="s">
        <v>214</v>
      </c>
      <c r="F7" s="196">
        <v>12.4</v>
      </c>
    </row>
    <row r="8" spans="1:6" s="192" customFormat="1" ht="12.75" customHeight="1">
      <c r="A8" s="192">
        <v>5</v>
      </c>
      <c r="B8" s="193" t="s">
        <v>58</v>
      </c>
      <c r="C8" s="194">
        <v>1990</v>
      </c>
      <c r="D8" s="195" t="s">
        <v>82</v>
      </c>
      <c r="E8" s="60" t="s">
        <v>129</v>
      </c>
      <c r="F8" s="196">
        <v>12.4</v>
      </c>
    </row>
    <row r="9" spans="1:6" s="192" customFormat="1" ht="12.75" customHeight="1">
      <c r="A9" s="192">
        <v>6</v>
      </c>
      <c r="B9" s="193" t="s">
        <v>62</v>
      </c>
      <c r="C9" s="194">
        <v>1993</v>
      </c>
      <c r="D9" s="195" t="s">
        <v>82</v>
      </c>
      <c r="E9" s="60" t="s">
        <v>213</v>
      </c>
      <c r="F9" s="196">
        <v>12.2</v>
      </c>
    </row>
    <row r="10" spans="1:6" s="192" customFormat="1" ht="12.75" customHeight="1">
      <c r="A10" s="192">
        <v>7</v>
      </c>
      <c r="B10" s="193" t="s">
        <v>57</v>
      </c>
      <c r="C10" s="194">
        <v>1992</v>
      </c>
      <c r="D10" s="195" t="s">
        <v>82</v>
      </c>
      <c r="E10" s="60" t="s">
        <v>129</v>
      </c>
      <c r="F10" s="196">
        <v>11.9</v>
      </c>
    </row>
    <row r="11" spans="1:6" s="192" customFormat="1" ht="12.75" customHeight="1">
      <c r="A11" s="192">
        <v>8</v>
      </c>
      <c r="B11" s="193" t="s">
        <v>85</v>
      </c>
      <c r="C11" s="197">
        <v>1992</v>
      </c>
      <c r="D11" s="195" t="s">
        <v>82</v>
      </c>
      <c r="E11" s="60" t="s">
        <v>214</v>
      </c>
      <c r="F11" s="196">
        <v>11.8</v>
      </c>
    </row>
    <row r="12" spans="1:5" ht="15.75">
      <c r="A12" s="8" t="s">
        <v>119</v>
      </c>
      <c r="E12" s="201"/>
    </row>
    <row r="13" spans="2:7" s="171" customFormat="1" ht="12.75" customHeight="1">
      <c r="B13" s="172"/>
      <c r="C13" s="173" t="s">
        <v>240</v>
      </c>
      <c r="D13" s="19" t="s">
        <v>117</v>
      </c>
      <c r="E13" s="60" t="s">
        <v>209</v>
      </c>
      <c r="F13" s="174" t="s">
        <v>242</v>
      </c>
      <c r="G13" s="175"/>
    </row>
    <row r="14" spans="1:6" s="187" customFormat="1" ht="12.75" customHeight="1">
      <c r="A14" s="187">
        <v>1</v>
      </c>
      <c r="B14" s="188" t="s">
        <v>73</v>
      </c>
      <c r="C14" s="189">
        <v>1981</v>
      </c>
      <c r="D14" s="190" t="s">
        <v>82</v>
      </c>
      <c r="E14" s="200" t="s">
        <v>139</v>
      </c>
      <c r="F14" s="191">
        <v>15.3</v>
      </c>
    </row>
    <row r="15" spans="1:6" s="187" customFormat="1" ht="12.75" customHeight="1">
      <c r="A15" s="187">
        <v>2</v>
      </c>
      <c r="B15" s="188" t="s">
        <v>210</v>
      </c>
      <c r="C15" s="189">
        <v>1989</v>
      </c>
      <c r="D15" s="190" t="s">
        <v>82</v>
      </c>
      <c r="E15" s="200" t="s">
        <v>139</v>
      </c>
      <c r="F15" s="191">
        <v>13</v>
      </c>
    </row>
    <row r="16" spans="1:6" s="187" customFormat="1" ht="12.75" customHeight="1">
      <c r="A16" s="187">
        <v>3</v>
      </c>
      <c r="B16" s="188" t="s">
        <v>60</v>
      </c>
      <c r="C16" s="189">
        <v>1993</v>
      </c>
      <c r="D16" s="190" t="s">
        <v>82</v>
      </c>
      <c r="E16" s="200" t="s">
        <v>129</v>
      </c>
      <c r="F16" s="191">
        <v>13</v>
      </c>
    </row>
    <row r="17" spans="1:6" s="192" customFormat="1" ht="12.75" customHeight="1">
      <c r="A17" s="192">
        <v>4</v>
      </c>
      <c r="B17" s="193" t="s">
        <v>78</v>
      </c>
      <c r="C17" s="194">
        <v>1992</v>
      </c>
      <c r="D17" s="195" t="s">
        <v>82</v>
      </c>
      <c r="E17" s="60" t="s">
        <v>128</v>
      </c>
      <c r="F17" s="196">
        <v>12.9</v>
      </c>
    </row>
    <row r="18" spans="1:6" s="192" customFormat="1" ht="12.75" customHeight="1">
      <c r="A18" s="192">
        <v>5</v>
      </c>
      <c r="B18" s="193" t="s">
        <v>86</v>
      </c>
      <c r="C18" s="194">
        <v>1989</v>
      </c>
      <c r="D18" s="195" t="s">
        <v>82</v>
      </c>
      <c r="E18" s="60" t="s">
        <v>214</v>
      </c>
      <c r="F18" s="196">
        <v>12.7</v>
      </c>
    </row>
    <row r="19" spans="1:6" s="192" customFormat="1" ht="12.75" customHeight="1">
      <c r="A19" s="192">
        <v>6</v>
      </c>
      <c r="B19" s="193" t="s">
        <v>84</v>
      </c>
      <c r="C19" s="194">
        <v>1986</v>
      </c>
      <c r="D19" s="195" t="s">
        <v>82</v>
      </c>
      <c r="E19" s="60" t="s">
        <v>214</v>
      </c>
      <c r="F19" s="196">
        <v>12.4</v>
      </c>
    </row>
    <row r="20" spans="1:6" s="192" customFormat="1" ht="12.75" customHeight="1">
      <c r="A20" s="192">
        <v>7</v>
      </c>
      <c r="B20" s="193" t="s">
        <v>71</v>
      </c>
      <c r="C20" s="194">
        <v>1989</v>
      </c>
      <c r="D20" s="195" t="s">
        <v>82</v>
      </c>
      <c r="E20" s="60" t="s">
        <v>212</v>
      </c>
      <c r="F20" s="196">
        <v>12.4</v>
      </c>
    </row>
    <row r="21" spans="1:6" s="192" customFormat="1" ht="12.75" customHeight="1">
      <c r="A21" s="192">
        <v>8</v>
      </c>
      <c r="B21" s="193" t="s">
        <v>57</v>
      </c>
      <c r="C21" s="197">
        <v>1992</v>
      </c>
      <c r="D21" s="195" t="s">
        <v>82</v>
      </c>
      <c r="E21" s="60" t="s">
        <v>129</v>
      </c>
      <c r="F21" s="196">
        <v>11.3</v>
      </c>
    </row>
    <row r="22" spans="1:5" ht="15.75">
      <c r="A22" s="8" t="s">
        <v>34</v>
      </c>
      <c r="E22" s="201"/>
    </row>
    <row r="23" spans="2:7" s="171" customFormat="1" ht="12.75" customHeight="1">
      <c r="B23" s="172"/>
      <c r="C23" s="173" t="s">
        <v>240</v>
      </c>
      <c r="D23" s="19" t="s">
        <v>117</v>
      </c>
      <c r="E23" s="60" t="s">
        <v>209</v>
      </c>
      <c r="F23" s="174" t="s">
        <v>242</v>
      </c>
      <c r="G23" s="175"/>
    </row>
    <row r="24" spans="1:6" s="187" customFormat="1" ht="12.75" customHeight="1">
      <c r="A24" s="187">
        <v>1</v>
      </c>
      <c r="B24" s="188" t="s">
        <v>87</v>
      </c>
      <c r="C24" s="189">
        <v>1991</v>
      </c>
      <c r="D24" s="190" t="s">
        <v>82</v>
      </c>
      <c r="E24" s="200" t="s">
        <v>123</v>
      </c>
      <c r="F24" s="191">
        <v>12.8</v>
      </c>
    </row>
    <row r="25" spans="1:6" s="187" customFormat="1" ht="12.75" customHeight="1">
      <c r="A25" s="187">
        <v>2</v>
      </c>
      <c r="B25" s="188" t="s">
        <v>84</v>
      </c>
      <c r="C25" s="189">
        <v>1986</v>
      </c>
      <c r="D25" s="190" t="s">
        <v>82</v>
      </c>
      <c r="E25" s="200" t="s">
        <v>123</v>
      </c>
      <c r="F25" s="191">
        <v>12.7</v>
      </c>
    </row>
    <row r="26" spans="1:6" s="187" customFormat="1" ht="12.75" customHeight="1">
      <c r="A26" s="187">
        <v>3</v>
      </c>
      <c r="B26" s="188" t="s">
        <v>210</v>
      </c>
      <c r="C26" s="189">
        <v>1989</v>
      </c>
      <c r="D26" s="190" t="s">
        <v>82</v>
      </c>
      <c r="E26" s="200" t="s">
        <v>139</v>
      </c>
      <c r="F26" s="191">
        <v>12.4</v>
      </c>
    </row>
    <row r="27" spans="1:6" s="192" customFormat="1" ht="12.75" customHeight="1">
      <c r="A27" s="192">
        <v>4</v>
      </c>
      <c r="B27" s="193" t="s">
        <v>86</v>
      </c>
      <c r="C27" s="194">
        <v>1989</v>
      </c>
      <c r="D27" s="195" t="s">
        <v>82</v>
      </c>
      <c r="E27" s="60" t="s">
        <v>123</v>
      </c>
      <c r="F27" s="196">
        <v>12.3</v>
      </c>
    </row>
    <row r="28" spans="1:6" s="192" customFormat="1" ht="12.75" customHeight="1">
      <c r="A28" s="192">
        <v>5</v>
      </c>
      <c r="B28" s="193" t="s">
        <v>71</v>
      </c>
      <c r="C28" s="194">
        <v>1989</v>
      </c>
      <c r="D28" s="195" t="s">
        <v>82</v>
      </c>
      <c r="E28" s="60" t="s">
        <v>212</v>
      </c>
      <c r="F28" s="196">
        <v>12.2</v>
      </c>
    </row>
    <row r="29" spans="1:6" s="192" customFormat="1" ht="12.75" customHeight="1">
      <c r="A29" s="192">
        <v>6</v>
      </c>
      <c r="B29" s="193" t="s">
        <v>78</v>
      </c>
      <c r="C29" s="194">
        <v>1992</v>
      </c>
      <c r="D29" s="195" t="s">
        <v>82</v>
      </c>
      <c r="E29" s="60" t="s">
        <v>128</v>
      </c>
      <c r="F29" s="196">
        <v>12.1</v>
      </c>
    </row>
    <row r="30" spans="1:6" s="192" customFormat="1" ht="12.75" customHeight="1">
      <c r="A30" s="192">
        <v>7</v>
      </c>
      <c r="B30" s="193" t="s">
        <v>57</v>
      </c>
      <c r="C30" s="194">
        <v>1992</v>
      </c>
      <c r="D30" s="195" t="s">
        <v>82</v>
      </c>
      <c r="E30" s="60" t="s">
        <v>129</v>
      </c>
      <c r="F30" s="196">
        <v>12.1</v>
      </c>
    </row>
    <row r="31" spans="1:6" s="192" customFormat="1" ht="12.75" customHeight="1">
      <c r="A31" s="192">
        <v>8</v>
      </c>
      <c r="B31" s="193" t="s">
        <v>63</v>
      </c>
      <c r="C31" s="194">
        <v>1987</v>
      </c>
      <c r="D31" s="195" t="s">
        <v>82</v>
      </c>
      <c r="E31" s="60" t="s">
        <v>215</v>
      </c>
      <c r="F31" s="196">
        <v>11.15</v>
      </c>
    </row>
    <row r="32" spans="1:5" ht="15.75">
      <c r="A32" s="8" t="s">
        <v>40</v>
      </c>
      <c r="E32" s="201"/>
    </row>
    <row r="33" spans="2:7" s="171" customFormat="1" ht="12.75" customHeight="1">
      <c r="B33" s="172"/>
      <c r="C33" s="173" t="s">
        <v>240</v>
      </c>
      <c r="D33" s="19" t="s">
        <v>117</v>
      </c>
      <c r="E33" s="60" t="s">
        <v>209</v>
      </c>
      <c r="F33" s="174" t="s">
        <v>242</v>
      </c>
      <c r="G33" s="175"/>
    </row>
    <row r="34" spans="1:6" s="187" customFormat="1" ht="12.75" customHeight="1">
      <c r="A34" s="187">
        <v>1</v>
      </c>
      <c r="B34" s="188" t="s">
        <v>62</v>
      </c>
      <c r="C34" s="189">
        <v>1986</v>
      </c>
      <c r="D34" s="190" t="s">
        <v>82</v>
      </c>
      <c r="E34" s="200" t="s">
        <v>213</v>
      </c>
      <c r="F34" s="191">
        <v>13.8</v>
      </c>
    </row>
    <row r="35" spans="1:6" s="187" customFormat="1" ht="12.75" customHeight="1">
      <c r="A35" s="187">
        <v>1</v>
      </c>
      <c r="B35" s="188" t="s">
        <v>84</v>
      </c>
      <c r="C35" s="189">
        <v>1993</v>
      </c>
      <c r="D35" s="190" t="s">
        <v>82</v>
      </c>
      <c r="E35" s="200" t="s">
        <v>214</v>
      </c>
      <c r="F35" s="191">
        <v>13.8</v>
      </c>
    </row>
    <row r="36" spans="1:6" s="187" customFormat="1" ht="12.75" customHeight="1">
      <c r="A36" s="187">
        <v>3</v>
      </c>
      <c r="B36" s="188" t="s">
        <v>58</v>
      </c>
      <c r="C36" s="189">
        <v>1990</v>
      </c>
      <c r="D36" s="190" t="s">
        <v>82</v>
      </c>
      <c r="E36" s="200" t="s">
        <v>121</v>
      </c>
      <c r="F36" s="191">
        <v>13.55</v>
      </c>
    </row>
    <row r="37" spans="1:6" s="192" customFormat="1" ht="12.75" customHeight="1">
      <c r="A37" s="192">
        <v>4</v>
      </c>
      <c r="B37" s="193" t="s">
        <v>63</v>
      </c>
      <c r="C37" s="194">
        <v>1978</v>
      </c>
      <c r="D37" s="195" t="s">
        <v>82</v>
      </c>
      <c r="E37" s="60" t="s">
        <v>215</v>
      </c>
      <c r="F37" s="196">
        <v>13.4</v>
      </c>
    </row>
    <row r="38" spans="1:6" s="192" customFormat="1" ht="12.75" customHeight="1">
      <c r="A38" s="192">
        <v>5</v>
      </c>
      <c r="B38" s="193" t="s">
        <v>60</v>
      </c>
      <c r="C38" s="194">
        <v>1993</v>
      </c>
      <c r="D38" s="195" t="s">
        <v>82</v>
      </c>
      <c r="E38" s="60" t="s">
        <v>121</v>
      </c>
      <c r="F38" s="196">
        <v>13.25</v>
      </c>
    </row>
    <row r="39" spans="1:6" s="192" customFormat="1" ht="12.75" customHeight="1">
      <c r="A39" s="192">
        <v>6</v>
      </c>
      <c r="B39" s="193" t="s">
        <v>74</v>
      </c>
      <c r="C39" s="198">
        <v>1990</v>
      </c>
      <c r="D39" s="195" t="s">
        <v>82</v>
      </c>
      <c r="E39" s="60" t="s">
        <v>139</v>
      </c>
      <c r="F39" s="196">
        <v>12.9</v>
      </c>
    </row>
    <row r="40" spans="1:6" s="192" customFormat="1" ht="12.75" customHeight="1">
      <c r="A40" s="192">
        <v>7</v>
      </c>
      <c r="B40" s="193" t="s">
        <v>66</v>
      </c>
      <c r="C40" s="195">
        <v>1991</v>
      </c>
      <c r="D40" s="195" t="s">
        <v>82</v>
      </c>
      <c r="E40" s="60" t="s">
        <v>215</v>
      </c>
      <c r="F40" s="196">
        <v>12.7</v>
      </c>
    </row>
    <row r="41" spans="1:5" ht="15.75">
      <c r="A41" s="8" t="s">
        <v>45</v>
      </c>
      <c r="E41" s="201"/>
    </row>
    <row r="42" spans="2:7" s="171" customFormat="1" ht="12.75" customHeight="1">
      <c r="B42" s="172"/>
      <c r="C42" s="173" t="s">
        <v>240</v>
      </c>
      <c r="D42" s="19" t="s">
        <v>117</v>
      </c>
      <c r="E42" s="60" t="s">
        <v>209</v>
      </c>
      <c r="F42" s="174" t="s">
        <v>242</v>
      </c>
      <c r="G42" s="175"/>
    </row>
    <row r="43" spans="1:6" s="187" customFormat="1" ht="12.75" customHeight="1">
      <c r="A43" s="187">
        <v>1</v>
      </c>
      <c r="B43" s="188" t="s">
        <v>84</v>
      </c>
      <c r="C43" s="199">
        <v>1986</v>
      </c>
      <c r="D43" s="190" t="s">
        <v>82</v>
      </c>
      <c r="E43" s="200" t="s">
        <v>123</v>
      </c>
      <c r="F43" s="191">
        <v>13.55</v>
      </c>
    </row>
    <row r="44" spans="1:6" s="187" customFormat="1" ht="12.75" customHeight="1">
      <c r="A44" s="187">
        <v>2</v>
      </c>
      <c r="B44" s="188" t="s">
        <v>216</v>
      </c>
      <c r="C44" s="189">
        <v>1989</v>
      </c>
      <c r="D44" s="190" t="s">
        <v>82</v>
      </c>
      <c r="E44" s="200" t="s">
        <v>123</v>
      </c>
      <c r="F44" s="191">
        <v>13.3</v>
      </c>
    </row>
    <row r="45" spans="1:6" s="187" customFormat="1" ht="12.75" customHeight="1">
      <c r="A45" s="187">
        <v>3</v>
      </c>
      <c r="B45" s="188" t="s">
        <v>57</v>
      </c>
      <c r="C45" s="189">
        <v>1992</v>
      </c>
      <c r="D45" s="190" t="s">
        <v>82</v>
      </c>
      <c r="E45" s="200" t="s">
        <v>121</v>
      </c>
      <c r="F45" s="191">
        <v>12.7</v>
      </c>
    </row>
    <row r="46" spans="1:6" s="192" customFormat="1" ht="12.75" customHeight="1">
      <c r="A46" s="192">
        <v>4</v>
      </c>
      <c r="B46" s="193" t="s">
        <v>69</v>
      </c>
      <c r="C46" s="194">
        <v>1989</v>
      </c>
      <c r="D46" s="195" t="s">
        <v>82</v>
      </c>
      <c r="E46" s="60" t="s">
        <v>138</v>
      </c>
      <c r="F46" s="196">
        <v>12.6</v>
      </c>
    </row>
    <row r="47" spans="1:6" s="192" customFormat="1" ht="12.75" customHeight="1">
      <c r="A47" s="192">
        <v>5</v>
      </c>
      <c r="B47" s="193" t="s">
        <v>78</v>
      </c>
      <c r="C47" s="194">
        <v>1992</v>
      </c>
      <c r="D47" s="195" t="s">
        <v>82</v>
      </c>
      <c r="E47" s="60" t="s">
        <v>128</v>
      </c>
      <c r="F47" s="196">
        <v>12.4</v>
      </c>
    </row>
    <row r="48" spans="1:6" s="192" customFormat="1" ht="12.75" customHeight="1">
      <c r="A48" s="192">
        <v>6</v>
      </c>
      <c r="B48" s="193" t="s">
        <v>62</v>
      </c>
      <c r="C48" s="194">
        <v>1993</v>
      </c>
      <c r="D48" s="195" t="s">
        <v>82</v>
      </c>
      <c r="E48" s="60" t="s">
        <v>215</v>
      </c>
      <c r="F48" s="196">
        <v>12.1</v>
      </c>
    </row>
    <row r="49" spans="1:6" s="192" customFormat="1" ht="12.75" customHeight="1">
      <c r="A49" s="192">
        <v>7</v>
      </c>
      <c r="B49" s="193" t="s">
        <v>65</v>
      </c>
      <c r="C49" s="194">
        <v>1992</v>
      </c>
      <c r="D49" s="195" t="s">
        <v>82</v>
      </c>
      <c r="E49" s="60" t="s">
        <v>215</v>
      </c>
      <c r="F49" s="196">
        <v>12</v>
      </c>
    </row>
    <row r="50" spans="1:6" s="192" customFormat="1" ht="12.75" customHeight="1">
      <c r="A50" s="192">
        <v>8</v>
      </c>
      <c r="B50" s="193" t="s">
        <v>74</v>
      </c>
      <c r="C50" s="195">
        <v>1990</v>
      </c>
      <c r="D50" s="195" t="s">
        <v>82</v>
      </c>
      <c r="E50" s="60" t="s">
        <v>139</v>
      </c>
      <c r="F50" s="196">
        <v>11.75</v>
      </c>
    </row>
    <row r="51" spans="1:5" ht="15.75">
      <c r="A51" s="8" t="s">
        <v>49</v>
      </c>
      <c r="E51" s="201"/>
    </row>
    <row r="52" spans="2:7" s="171" customFormat="1" ht="12.75" customHeight="1">
      <c r="B52" s="172"/>
      <c r="C52" s="173" t="s">
        <v>240</v>
      </c>
      <c r="D52" s="19" t="s">
        <v>117</v>
      </c>
      <c r="E52" s="60" t="s">
        <v>209</v>
      </c>
      <c r="F52" s="174" t="s">
        <v>242</v>
      </c>
      <c r="G52" s="175"/>
    </row>
    <row r="53" spans="1:6" s="187" customFormat="1" ht="12.75" customHeight="1">
      <c r="A53" s="187">
        <v>1</v>
      </c>
      <c r="B53" s="188" t="s">
        <v>69</v>
      </c>
      <c r="C53" s="189">
        <v>1989</v>
      </c>
      <c r="D53" s="190" t="s">
        <v>82</v>
      </c>
      <c r="E53" s="200" t="s">
        <v>138</v>
      </c>
      <c r="F53" s="191">
        <v>13.2</v>
      </c>
    </row>
    <row r="54" spans="1:6" s="187" customFormat="1" ht="12.75" customHeight="1">
      <c r="A54" s="187">
        <v>2</v>
      </c>
      <c r="B54" s="188" t="s">
        <v>78</v>
      </c>
      <c r="C54" s="189">
        <v>1992</v>
      </c>
      <c r="D54" s="190" t="s">
        <v>82</v>
      </c>
      <c r="E54" s="200" t="s">
        <v>128</v>
      </c>
      <c r="F54" s="191">
        <v>13.1</v>
      </c>
    </row>
    <row r="55" spans="1:6" s="187" customFormat="1" ht="12.75" customHeight="1">
      <c r="A55" s="187">
        <v>3</v>
      </c>
      <c r="B55" s="188" t="s">
        <v>65</v>
      </c>
      <c r="C55" s="189">
        <v>1992</v>
      </c>
      <c r="D55" s="190" t="s">
        <v>82</v>
      </c>
      <c r="E55" s="200" t="s">
        <v>215</v>
      </c>
      <c r="F55" s="191">
        <v>11.5</v>
      </c>
    </row>
    <row r="56" spans="1:6" s="192" customFormat="1" ht="12.75" customHeight="1">
      <c r="A56" s="192">
        <v>4</v>
      </c>
      <c r="B56" s="193" t="s">
        <v>60</v>
      </c>
      <c r="C56" s="194">
        <v>1993</v>
      </c>
      <c r="D56" s="195" t="s">
        <v>82</v>
      </c>
      <c r="E56" s="60" t="s">
        <v>121</v>
      </c>
      <c r="F56" s="196">
        <v>10.7</v>
      </c>
    </row>
    <row r="58" spans="1:5" s="1" customFormat="1" ht="15">
      <c r="A58" s="1" t="s">
        <v>145</v>
      </c>
      <c r="E58" s="152" t="s">
        <v>13</v>
      </c>
    </row>
    <row r="59" s="1" customFormat="1" ht="15"/>
    <row r="60" spans="1:5" s="1" customFormat="1" ht="15">
      <c r="A60" s="1" t="s">
        <v>18</v>
      </c>
      <c r="E60" s="152" t="s">
        <v>19</v>
      </c>
    </row>
  </sheetData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20">
      <selection activeCell="A1" sqref="A1:I51"/>
    </sheetView>
  </sheetViews>
  <sheetFormatPr defaultColWidth="9.140625" defaultRowHeight="12.75"/>
  <cols>
    <col min="1" max="1" width="5.00390625" style="0" customWidth="1"/>
    <col min="2" max="2" width="24.57421875" style="0" customWidth="1"/>
    <col min="3" max="3" width="5.7109375" style="0" customWidth="1"/>
    <col min="4" max="4" width="7.140625" style="0" customWidth="1"/>
    <col min="5" max="5" width="9.57421875" style="0" customWidth="1"/>
    <col min="6" max="6" width="10.421875" style="0" customWidth="1"/>
  </cols>
  <sheetData>
    <row r="1" spans="2:5" ht="15.75">
      <c r="B1" s="1" t="s">
        <v>130</v>
      </c>
      <c r="C1" s="8" t="s">
        <v>239</v>
      </c>
      <c r="E1" s="1"/>
    </row>
    <row r="2" spans="2:5" ht="15.75">
      <c r="B2" s="1" t="s">
        <v>238</v>
      </c>
      <c r="C2" s="8"/>
      <c r="D2" t="s">
        <v>243</v>
      </c>
      <c r="E2" s="1"/>
    </row>
    <row r="3" ht="15.75">
      <c r="A3" s="8" t="s">
        <v>24</v>
      </c>
    </row>
    <row r="4" spans="1:6" ht="24.75" customHeight="1">
      <c r="A4" s="17"/>
      <c r="B4" s="154" t="s">
        <v>241</v>
      </c>
      <c r="C4" s="13" t="s">
        <v>240</v>
      </c>
      <c r="D4" s="11" t="s">
        <v>117</v>
      </c>
      <c r="E4" s="19" t="s">
        <v>209</v>
      </c>
      <c r="F4" s="145" t="s">
        <v>242</v>
      </c>
    </row>
    <row r="5" spans="1:6" s="162" customFormat="1" ht="15" customHeight="1">
      <c r="A5" s="169">
        <v>1</v>
      </c>
      <c r="B5" s="167" t="s">
        <v>96</v>
      </c>
      <c r="C5" s="163">
        <v>1993</v>
      </c>
      <c r="D5" s="164" t="s">
        <v>82</v>
      </c>
      <c r="E5" s="164" t="s">
        <v>139</v>
      </c>
      <c r="F5" s="165">
        <v>12.95</v>
      </c>
    </row>
    <row r="6" spans="1:6" s="162" customFormat="1" ht="15" customHeight="1">
      <c r="A6" s="169">
        <v>2</v>
      </c>
      <c r="B6" s="167" t="s">
        <v>97</v>
      </c>
      <c r="C6" s="163">
        <v>1993</v>
      </c>
      <c r="D6" s="164" t="s">
        <v>82</v>
      </c>
      <c r="E6" s="164" t="s">
        <v>139</v>
      </c>
      <c r="F6" s="165">
        <v>12.55</v>
      </c>
    </row>
    <row r="7" spans="1:6" s="162" customFormat="1" ht="15" customHeight="1">
      <c r="A7" s="169">
        <v>3</v>
      </c>
      <c r="B7" s="167" t="s">
        <v>107</v>
      </c>
      <c r="C7" s="163">
        <v>1993</v>
      </c>
      <c r="D7" s="164" t="s">
        <v>82</v>
      </c>
      <c r="E7" s="164" t="s">
        <v>140</v>
      </c>
      <c r="F7" s="165">
        <v>12.15</v>
      </c>
    </row>
    <row r="8" spans="1:6" ht="15" customHeight="1">
      <c r="A8" s="160">
        <v>4</v>
      </c>
      <c r="B8" s="155" t="s">
        <v>103</v>
      </c>
      <c r="C8" s="14">
        <v>1993</v>
      </c>
      <c r="D8" s="11" t="s">
        <v>82</v>
      </c>
      <c r="E8" s="11" t="s">
        <v>236</v>
      </c>
      <c r="F8" s="153">
        <v>11.95</v>
      </c>
    </row>
    <row r="9" spans="1:6" ht="15" customHeight="1">
      <c r="A9" s="160">
        <v>5</v>
      </c>
      <c r="B9" s="155" t="s">
        <v>108</v>
      </c>
      <c r="C9" s="14">
        <v>1993</v>
      </c>
      <c r="D9" s="11" t="s">
        <v>82</v>
      </c>
      <c r="E9" s="11" t="s">
        <v>140</v>
      </c>
      <c r="F9" s="153">
        <v>11.05</v>
      </c>
    </row>
    <row r="10" ht="15.75">
      <c r="A10" s="157" t="s">
        <v>119</v>
      </c>
    </row>
    <row r="11" spans="1:6" ht="24.75" customHeight="1">
      <c r="A11" s="17"/>
      <c r="B11" s="154" t="s">
        <v>241</v>
      </c>
      <c r="C11" s="13" t="s">
        <v>240</v>
      </c>
      <c r="D11" s="11" t="s">
        <v>117</v>
      </c>
      <c r="E11" s="19" t="s">
        <v>209</v>
      </c>
      <c r="F11" s="145" t="s">
        <v>242</v>
      </c>
    </row>
    <row r="12" spans="1:6" s="162" customFormat="1" ht="15" customHeight="1">
      <c r="A12" s="169">
        <v>1</v>
      </c>
      <c r="B12" s="167" t="s">
        <v>108</v>
      </c>
      <c r="C12" s="163">
        <v>1993</v>
      </c>
      <c r="D12" s="164" t="s">
        <v>82</v>
      </c>
      <c r="E12" s="164" t="s">
        <v>140</v>
      </c>
      <c r="F12" s="165">
        <v>11.05</v>
      </c>
    </row>
    <row r="13" spans="1:6" s="162" customFormat="1" ht="15" customHeight="1">
      <c r="A13" s="169">
        <v>2</v>
      </c>
      <c r="B13" s="167" t="s">
        <v>107</v>
      </c>
      <c r="C13" s="163">
        <v>1993</v>
      </c>
      <c r="D13" s="164" t="s">
        <v>82</v>
      </c>
      <c r="E13" s="164" t="s">
        <v>140</v>
      </c>
      <c r="F13" s="165">
        <v>10.85</v>
      </c>
    </row>
    <row r="14" spans="1:6" s="162" customFormat="1" ht="15" customHeight="1">
      <c r="A14" s="169">
        <v>3</v>
      </c>
      <c r="B14" s="167" t="s">
        <v>96</v>
      </c>
      <c r="C14" s="163">
        <v>1993</v>
      </c>
      <c r="D14" s="164" t="s">
        <v>82</v>
      </c>
      <c r="E14" s="164" t="s">
        <v>139</v>
      </c>
      <c r="F14" s="165">
        <v>10.6</v>
      </c>
    </row>
    <row r="15" spans="1:6" ht="15" customHeight="1">
      <c r="A15" s="17">
        <v>4</v>
      </c>
      <c r="B15" s="155" t="s">
        <v>97</v>
      </c>
      <c r="C15" s="14">
        <v>1993</v>
      </c>
      <c r="D15" s="11" t="s">
        <v>82</v>
      </c>
      <c r="E15" s="11" t="s">
        <v>139</v>
      </c>
      <c r="F15" s="153">
        <v>7.15</v>
      </c>
    </row>
    <row r="16" ht="15.75">
      <c r="A16" s="157" t="s">
        <v>34</v>
      </c>
    </row>
    <row r="17" spans="1:6" ht="24.75" customHeight="1">
      <c r="A17" s="17"/>
      <c r="B17" s="156" t="s">
        <v>241</v>
      </c>
      <c r="C17" s="148" t="s">
        <v>240</v>
      </c>
      <c r="D17" s="149" t="s">
        <v>117</v>
      </c>
      <c r="E17" s="150" t="s">
        <v>209</v>
      </c>
      <c r="F17" s="145" t="s">
        <v>242</v>
      </c>
    </row>
    <row r="18" spans="1:6" s="162" customFormat="1" ht="15" customHeight="1">
      <c r="A18" s="169">
        <v>1</v>
      </c>
      <c r="B18" s="167" t="s">
        <v>96</v>
      </c>
      <c r="C18" s="164">
        <v>1993</v>
      </c>
      <c r="D18" s="164" t="s">
        <v>82</v>
      </c>
      <c r="E18" s="164" t="s">
        <v>139</v>
      </c>
      <c r="F18" s="165">
        <v>12.7</v>
      </c>
    </row>
    <row r="19" spans="1:6" s="162" customFormat="1" ht="15" customHeight="1">
      <c r="A19" s="169">
        <v>2</v>
      </c>
      <c r="B19" s="167" t="s">
        <v>108</v>
      </c>
      <c r="C19" s="164">
        <v>1993</v>
      </c>
      <c r="D19" s="164" t="s">
        <v>82</v>
      </c>
      <c r="E19" s="164" t="s">
        <v>140</v>
      </c>
      <c r="F19" s="165">
        <v>12.1</v>
      </c>
    </row>
    <row r="20" spans="1:6" s="162" customFormat="1" ht="15" customHeight="1">
      <c r="A20" s="169">
        <v>3</v>
      </c>
      <c r="B20" s="167" t="s">
        <v>107</v>
      </c>
      <c r="C20" s="164">
        <v>1993</v>
      </c>
      <c r="D20" s="164" t="s">
        <v>82</v>
      </c>
      <c r="E20" s="164" t="s">
        <v>140</v>
      </c>
      <c r="F20" s="165">
        <v>10.7</v>
      </c>
    </row>
    <row r="21" spans="1:6" ht="15" customHeight="1">
      <c r="A21" s="17">
        <v>4</v>
      </c>
      <c r="B21" s="155" t="s">
        <v>97</v>
      </c>
      <c r="C21" s="11">
        <v>1993</v>
      </c>
      <c r="D21" s="11" t="s">
        <v>82</v>
      </c>
      <c r="E21" s="11" t="s">
        <v>139</v>
      </c>
      <c r="F21" s="153">
        <v>9.3</v>
      </c>
    </row>
    <row r="22" ht="15.75">
      <c r="A22" s="157" t="s">
        <v>40</v>
      </c>
    </row>
    <row r="23" spans="1:6" ht="24.75" customHeight="1">
      <c r="A23" s="17"/>
      <c r="B23" s="156" t="s">
        <v>241</v>
      </c>
      <c r="C23" s="148" t="s">
        <v>240</v>
      </c>
      <c r="D23" s="149" t="s">
        <v>117</v>
      </c>
      <c r="E23" s="150" t="s">
        <v>209</v>
      </c>
      <c r="F23" s="145" t="s">
        <v>242</v>
      </c>
    </row>
    <row r="24" spans="1:6" s="162" customFormat="1" ht="15" customHeight="1">
      <c r="A24" s="169">
        <v>1</v>
      </c>
      <c r="B24" s="167" t="s">
        <v>103</v>
      </c>
      <c r="C24" s="164">
        <v>1993</v>
      </c>
      <c r="D24" s="164" t="s">
        <v>82</v>
      </c>
      <c r="E24" s="164" t="s">
        <v>236</v>
      </c>
      <c r="F24" s="165">
        <v>13.85</v>
      </c>
    </row>
    <row r="25" spans="1:6" s="162" customFormat="1" ht="15" customHeight="1">
      <c r="A25" s="169">
        <v>2</v>
      </c>
      <c r="B25" s="167" t="s">
        <v>96</v>
      </c>
      <c r="C25" s="164">
        <v>1993</v>
      </c>
      <c r="D25" s="164" t="s">
        <v>82</v>
      </c>
      <c r="E25" s="164" t="s">
        <v>139</v>
      </c>
      <c r="F25" s="165">
        <v>13.45</v>
      </c>
    </row>
    <row r="26" spans="1:6" s="162" customFormat="1" ht="15" customHeight="1">
      <c r="A26" s="169">
        <v>3</v>
      </c>
      <c r="B26" s="167" t="s">
        <v>107</v>
      </c>
      <c r="C26" s="164">
        <v>1993</v>
      </c>
      <c r="D26" s="164" t="s">
        <v>82</v>
      </c>
      <c r="E26" s="164" t="s">
        <v>140</v>
      </c>
      <c r="F26" s="165">
        <v>12.95</v>
      </c>
    </row>
    <row r="27" spans="1:6" ht="15" customHeight="1">
      <c r="A27" s="17">
        <v>4</v>
      </c>
      <c r="B27" s="155" t="s">
        <v>108</v>
      </c>
      <c r="C27" s="11">
        <v>1993</v>
      </c>
      <c r="D27" s="11" t="s">
        <v>82</v>
      </c>
      <c r="E27" s="11" t="s">
        <v>140</v>
      </c>
      <c r="F27" s="153">
        <v>12.6</v>
      </c>
    </row>
    <row r="28" spans="1:6" ht="15" customHeight="1">
      <c r="A28" s="17">
        <v>5</v>
      </c>
      <c r="B28" s="155" t="s">
        <v>97</v>
      </c>
      <c r="C28" s="11">
        <v>1993</v>
      </c>
      <c r="D28" s="11" t="s">
        <v>82</v>
      </c>
      <c r="E28" s="11" t="s">
        <v>139</v>
      </c>
      <c r="F28" s="153">
        <v>12.4</v>
      </c>
    </row>
    <row r="29" ht="15.75">
      <c r="A29" s="157" t="s">
        <v>45</v>
      </c>
    </row>
    <row r="30" spans="1:6" ht="24.75" customHeight="1">
      <c r="A30" s="17"/>
      <c r="B30" s="156" t="s">
        <v>241</v>
      </c>
      <c r="C30" s="148" t="s">
        <v>240</v>
      </c>
      <c r="D30" s="149" t="s">
        <v>117</v>
      </c>
      <c r="E30" s="150" t="s">
        <v>209</v>
      </c>
      <c r="F30" s="145" t="s">
        <v>242</v>
      </c>
    </row>
    <row r="31" spans="1:6" s="162" customFormat="1" ht="15" customHeight="1">
      <c r="A31" s="169">
        <v>1</v>
      </c>
      <c r="B31" s="167" t="s">
        <v>96</v>
      </c>
      <c r="C31" s="164">
        <v>1993</v>
      </c>
      <c r="D31" s="164" t="s">
        <v>82</v>
      </c>
      <c r="E31" s="164" t="s">
        <v>139</v>
      </c>
      <c r="F31" s="165">
        <v>12.7</v>
      </c>
    </row>
    <row r="32" spans="1:6" s="162" customFormat="1" ht="15" customHeight="1">
      <c r="A32" s="169">
        <v>2</v>
      </c>
      <c r="B32" s="167" t="s">
        <v>107</v>
      </c>
      <c r="C32" s="164">
        <v>1993</v>
      </c>
      <c r="D32" s="164" t="s">
        <v>82</v>
      </c>
      <c r="E32" s="164" t="s">
        <v>140</v>
      </c>
      <c r="F32" s="165">
        <v>11.9</v>
      </c>
    </row>
    <row r="33" spans="1:6" s="162" customFormat="1" ht="15" customHeight="1">
      <c r="A33" s="169">
        <v>3</v>
      </c>
      <c r="B33" s="167" t="s">
        <v>97</v>
      </c>
      <c r="C33" s="164">
        <v>1993</v>
      </c>
      <c r="D33" s="164" t="s">
        <v>82</v>
      </c>
      <c r="E33" s="164" t="s">
        <v>139</v>
      </c>
      <c r="F33" s="165">
        <v>9.5</v>
      </c>
    </row>
    <row r="34" ht="15.75">
      <c r="A34" s="157" t="s">
        <v>49</v>
      </c>
    </row>
    <row r="35" spans="1:6" ht="24.75" customHeight="1">
      <c r="A35" s="17"/>
      <c r="B35" s="156" t="s">
        <v>241</v>
      </c>
      <c r="C35" s="148" t="s">
        <v>240</v>
      </c>
      <c r="D35" s="149" t="s">
        <v>117</v>
      </c>
      <c r="E35" s="150" t="s">
        <v>209</v>
      </c>
      <c r="F35" s="145" t="s">
        <v>242</v>
      </c>
    </row>
    <row r="36" spans="1:6" s="162" customFormat="1" ht="15" customHeight="1">
      <c r="A36" s="169">
        <v>1</v>
      </c>
      <c r="B36" s="167" t="s">
        <v>108</v>
      </c>
      <c r="C36" s="164">
        <v>1993</v>
      </c>
      <c r="D36" s="164" t="s">
        <v>82</v>
      </c>
      <c r="E36" s="164" t="s">
        <v>140</v>
      </c>
      <c r="F36" s="165">
        <v>12.45</v>
      </c>
    </row>
    <row r="37" spans="1:6" s="162" customFormat="1" ht="15" customHeight="1">
      <c r="A37" s="169">
        <v>2</v>
      </c>
      <c r="B37" s="167" t="s">
        <v>107</v>
      </c>
      <c r="C37" s="164">
        <v>1993</v>
      </c>
      <c r="D37" s="164" t="s">
        <v>82</v>
      </c>
      <c r="E37" s="164" t="s">
        <v>140</v>
      </c>
      <c r="F37" s="165">
        <v>12.3</v>
      </c>
    </row>
    <row r="38" spans="1:6" s="162" customFormat="1" ht="15" customHeight="1">
      <c r="A38" s="169">
        <v>3</v>
      </c>
      <c r="B38" s="167" t="s">
        <v>96</v>
      </c>
      <c r="C38" s="164">
        <v>1993</v>
      </c>
      <c r="D38" s="164" t="s">
        <v>82</v>
      </c>
      <c r="E38" s="164" t="s">
        <v>139</v>
      </c>
      <c r="F38" s="165">
        <v>11.5</v>
      </c>
    </row>
    <row r="39" spans="1:6" ht="15" customHeight="1">
      <c r="A39" s="17">
        <v>4</v>
      </c>
      <c r="B39" s="155" t="s">
        <v>97</v>
      </c>
      <c r="C39" s="11">
        <v>1993</v>
      </c>
      <c r="D39" s="11" t="s">
        <v>82</v>
      </c>
      <c r="E39" s="11" t="s">
        <v>139</v>
      </c>
      <c r="F39" s="153">
        <v>8.5</v>
      </c>
    </row>
    <row r="41" spans="1:5" s="1" customFormat="1" ht="15">
      <c r="A41" s="1" t="s">
        <v>145</v>
      </c>
      <c r="E41" s="152" t="s">
        <v>13</v>
      </c>
    </row>
    <row r="42" s="1" customFormat="1" ht="15"/>
    <row r="43" spans="1:5" s="1" customFormat="1" ht="15">
      <c r="A43" s="1" t="s">
        <v>18</v>
      </c>
      <c r="E43" s="152" t="s">
        <v>19</v>
      </c>
    </row>
  </sheetData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20">
      <selection activeCell="A1" sqref="A1:H50"/>
    </sheetView>
  </sheetViews>
  <sheetFormatPr defaultColWidth="9.140625" defaultRowHeight="12.75"/>
  <cols>
    <col min="1" max="1" width="5.28125" style="0" customWidth="1"/>
    <col min="2" max="2" width="22.7109375" style="0" customWidth="1"/>
    <col min="3" max="3" width="6.421875" style="0" customWidth="1"/>
    <col min="4" max="4" width="7.7109375" style="0" customWidth="1"/>
    <col min="5" max="5" width="10.28125" style="0" customWidth="1"/>
    <col min="6" max="6" width="12.7109375" style="0" customWidth="1"/>
  </cols>
  <sheetData>
    <row r="1" spans="1:5" ht="15.75">
      <c r="A1" s="17"/>
      <c r="B1" s="1" t="s">
        <v>130</v>
      </c>
      <c r="C1" s="8" t="s">
        <v>239</v>
      </c>
      <c r="E1" s="1"/>
    </row>
    <row r="2" spans="1:5" ht="15.75">
      <c r="A2" s="17"/>
      <c r="B2" s="1" t="s">
        <v>238</v>
      </c>
      <c r="C2" s="8"/>
      <c r="E2" s="1" t="s">
        <v>244</v>
      </c>
    </row>
    <row r="3" ht="15.75">
      <c r="A3" s="157" t="s">
        <v>24</v>
      </c>
    </row>
    <row r="4" spans="1:6" ht="24.75" customHeight="1">
      <c r="A4" s="158"/>
      <c r="B4" s="154" t="s">
        <v>241</v>
      </c>
      <c r="C4" s="13" t="s">
        <v>240</v>
      </c>
      <c r="D4" s="11" t="s">
        <v>117</v>
      </c>
      <c r="E4" s="19" t="s">
        <v>209</v>
      </c>
      <c r="F4" s="146" t="s">
        <v>242</v>
      </c>
    </row>
    <row r="5" spans="1:6" s="162" customFormat="1" ht="15" customHeight="1">
      <c r="A5" s="166">
        <v>1</v>
      </c>
      <c r="B5" s="167" t="s">
        <v>95</v>
      </c>
      <c r="C5" s="163">
        <v>1994</v>
      </c>
      <c r="D5" s="164" t="s">
        <v>83</v>
      </c>
      <c r="E5" s="164" t="s">
        <v>138</v>
      </c>
      <c r="F5" s="165">
        <v>14</v>
      </c>
    </row>
    <row r="6" spans="1:6" s="162" customFormat="1" ht="15" customHeight="1">
      <c r="A6" s="166">
        <v>2</v>
      </c>
      <c r="B6" s="167" t="s">
        <v>110</v>
      </c>
      <c r="C6" s="163">
        <v>1994</v>
      </c>
      <c r="D6" s="164" t="s">
        <v>83</v>
      </c>
      <c r="E6" s="164" t="s">
        <v>140</v>
      </c>
      <c r="F6" s="165">
        <v>13.55</v>
      </c>
    </row>
    <row r="7" spans="1:6" s="162" customFormat="1" ht="15" customHeight="1">
      <c r="A7" s="166">
        <v>3</v>
      </c>
      <c r="B7" s="167" t="s">
        <v>98</v>
      </c>
      <c r="C7" s="163">
        <v>1994</v>
      </c>
      <c r="D7" s="164" t="s">
        <v>83</v>
      </c>
      <c r="E7" s="164" t="s">
        <v>139</v>
      </c>
      <c r="F7" s="165">
        <v>13.5</v>
      </c>
    </row>
    <row r="8" spans="1:6" ht="15" customHeight="1">
      <c r="A8" s="177">
        <v>4</v>
      </c>
      <c r="B8" s="155" t="s">
        <v>102</v>
      </c>
      <c r="C8" s="14">
        <v>1995</v>
      </c>
      <c r="D8" s="11" t="s">
        <v>83</v>
      </c>
      <c r="E8" s="11" t="s">
        <v>235</v>
      </c>
      <c r="F8" s="153">
        <v>12.85</v>
      </c>
    </row>
    <row r="9" spans="1:6" ht="15" customHeight="1">
      <c r="A9" s="177">
        <v>5</v>
      </c>
      <c r="B9" s="155" t="s">
        <v>101</v>
      </c>
      <c r="C9" s="14">
        <v>1995</v>
      </c>
      <c r="D9" s="11" t="s">
        <v>83</v>
      </c>
      <c r="E9" s="11" t="s">
        <v>235</v>
      </c>
      <c r="F9" s="153">
        <v>12.4</v>
      </c>
    </row>
    <row r="10" spans="1:6" ht="15" customHeight="1">
      <c r="A10" s="177">
        <v>6</v>
      </c>
      <c r="B10" s="155" t="s">
        <v>94</v>
      </c>
      <c r="C10" s="14">
        <v>1994</v>
      </c>
      <c r="D10" s="11" t="s">
        <v>83</v>
      </c>
      <c r="E10" s="11" t="s">
        <v>138</v>
      </c>
      <c r="F10" s="153">
        <v>11.75</v>
      </c>
    </row>
    <row r="11" ht="15.75">
      <c r="A11" s="157" t="s">
        <v>119</v>
      </c>
    </row>
    <row r="12" spans="1:6" ht="24.75" customHeight="1">
      <c r="A12" s="17"/>
      <c r="B12" s="154" t="s">
        <v>241</v>
      </c>
      <c r="C12" s="13" t="s">
        <v>240</v>
      </c>
      <c r="D12" s="11" t="s">
        <v>117</v>
      </c>
      <c r="E12" s="19" t="s">
        <v>209</v>
      </c>
      <c r="F12" s="146" t="s">
        <v>242</v>
      </c>
    </row>
    <row r="13" spans="1:6" s="162" customFormat="1" ht="15" customHeight="1">
      <c r="A13" s="166">
        <v>1</v>
      </c>
      <c r="B13" s="167" t="s">
        <v>110</v>
      </c>
      <c r="C13" s="163">
        <v>1994</v>
      </c>
      <c r="D13" s="164" t="s">
        <v>83</v>
      </c>
      <c r="E13" s="164" t="s">
        <v>140</v>
      </c>
      <c r="F13" s="165">
        <v>12.65</v>
      </c>
    </row>
    <row r="14" spans="1:6" s="162" customFormat="1" ht="15" customHeight="1">
      <c r="A14" s="166">
        <v>2</v>
      </c>
      <c r="B14" s="167" t="s">
        <v>95</v>
      </c>
      <c r="C14" s="163">
        <v>1994</v>
      </c>
      <c r="D14" s="164" t="s">
        <v>83</v>
      </c>
      <c r="E14" s="164" t="s">
        <v>138</v>
      </c>
      <c r="F14" s="165">
        <v>11.35</v>
      </c>
    </row>
    <row r="15" spans="1:6" s="162" customFormat="1" ht="15" customHeight="1">
      <c r="A15" s="166">
        <v>3</v>
      </c>
      <c r="B15" s="167" t="s">
        <v>94</v>
      </c>
      <c r="C15" s="163">
        <v>1994</v>
      </c>
      <c r="D15" s="164" t="s">
        <v>83</v>
      </c>
      <c r="E15" s="164" t="s">
        <v>138</v>
      </c>
      <c r="F15" s="165">
        <v>10.8</v>
      </c>
    </row>
    <row r="16" spans="1:6" ht="15" customHeight="1">
      <c r="A16" s="159">
        <v>4</v>
      </c>
      <c r="B16" s="155" t="s">
        <v>102</v>
      </c>
      <c r="C16" s="14">
        <v>1995</v>
      </c>
      <c r="D16" s="11" t="s">
        <v>83</v>
      </c>
      <c r="E16" s="11" t="s">
        <v>235</v>
      </c>
      <c r="F16" s="153">
        <v>10.4</v>
      </c>
    </row>
    <row r="17" spans="1:6" ht="15" customHeight="1">
      <c r="A17" s="159">
        <v>5</v>
      </c>
      <c r="B17" s="155" t="s">
        <v>237</v>
      </c>
      <c r="C17" s="14">
        <v>1995</v>
      </c>
      <c r="D17" s="11" t="s">
        <v>83</v>
      </c>
      <c r="E17" s="11" t="s">
        <v>236</v>
      </c>
      <c r="F17" s="153">
        <v>9.85</v>
      </c>
    </row>
    <row r="18" ht="15.75">
      <c r="A18" s="157" t="s">
        <v>34</v>
      </c>
    </row>
    <row r="19" spans="1:6" ht="24.75" customHeight="1">
      <c r="A19" s="17"/>
      <c r="B19" s="154" t="s">
        <v>241</v>
      </c>
      <c r="C19" s="13" t="s">
        <v>240</v>
      </c>
      <c r="D19" s="11" t="s">
        <v>117</v>
      </c>
      <c r="E19" s="19" t="s">
        <v>209</v>
      </c>
      <c r="F19" s="146" t="s">
        <v>242</v>
      </c>
    </row>
    <row r="20" spans="1:6" s="162" customFormat="1" ht="15" customHeight="1">
      <c r="A20" s="166">
        <v>1</v>
      </c>
      <c r="B20" s="167" t="s">
        <v>95</v>
      </c>
      <c r="C20" s="163">
        <v>1994</v>
      </c>
      <c r="D20" s="164" t="s">
        <v>83</v>
      </c>
      <c r="E20" s="164" t="s">
        <v>138</v>
      </c>
      <c r="F20" s="165">
        <v>13.5</v>
      </c>
    </row>
    <row r="21" spans="1:6" s="162" customFormat="1" ht="15" customHeight="1">
      <c r="A21" s="166">
        <v>2</v>
      </c>
      <c r="B21" s="167" t="s">
        <v>102</v>
      </c>
      <c r="C21" s="163">
        <v>1995</v>
      </c>
      <c r="D21" s="164" t="s">
        <v>83</v>
      </c>
      <c r="E21" s="164" t="s">
        <v>235</v>
      </c>
      <c r="F21" s="165">
        <v>12.2</v>
      </c>
    </row>
    <row r="22" spans="1:6" s="162" customFormat="1" ht="15" customHeight="1">
      <c r="A22" s="166">
        <v>3</v>
      </c>
      <c r="B22" s="167" t="s">
        <v>110</v>
      </c>
      <c r="C22" s="163">
        <v>1994</v>
      </c>
      <c r="D22" s="164" t="s">
        <v>83</v>
      </c>
      <c r="E22" s="164" t="s">
        <v>140</v>
      </c>
      <c r="F22" s="165">
        <v>12</v>
      </c>
    </row>
    <row r="23" spans="1:6" ht="15" customHeight="1">
      <c r="A23" s="159">
        <v>4</v>
      </c>
      <c r="B23" s="155" t="s">
        <v>101</v>
      </c>
      <c r="C23" s="14">
        <v>1995</v>
      </c>
      <c r="D23" s="11" t="s">
        <v>83</v>
      </c>
      <c r="E23" s="11" t="s">
        <v>235</v>
      </c>
      <c r="F23" s="153">
        <v>11.55</v>
      </c>
    </row>
    <row r="24" spans="1:6" ht="15" customHeight="1">
      <c r="A24" s="159">
        <v>5</v>
      </c>
      <c r="B24" s="155" t="s">
        <v>237</v>
      </c>
      <c r="C24" s="14">
        <v>1995</v>
      </c>
      <c r="D24" s="11" t="s">
        <v>83</v>
      </c>
      <c r="E24" s="11" t="s">
        <v>236</v>
      </c>
      <c r="F24" s="153">
        <v>10.65</v>
      </c>
    </row>
    <row r="25" spans="1:6" ht="15" customHeight="1">
      <c r="A25" s="159">
        <v>6</v>
      </c>
      <c r="B25" s="155" t="s">
        <v>98</v>
      </c>
      <c r="C25" s="14">
        <v>1994</v>
      </c>
      <c r="D25" s="11" t="s">
        <v>83</v>
      </c>
      <c r="E25" s="11" t="s">
        <v>139</v>
      </c>
      <c r="F25" s="153">
        <v>9.6</v>
      </c>
    </row>
    <row r="26" ht="15.75">
      <c r="A26" s="157" t="s">
        <v>40</v>
      </c>
    </row>
    <row r="27" spans="1:6" ht="24.75" customHeight="1">
      <c r="A27" s="17"/>
      <c r="B27" s="156" t="s">
        <v>241</v>
      </c>
      <c r="C27" s="148" t="s">
        <v>240</v>
      </c>
      <c r="D27" s="149" t="s">
        <v>117</v>
      </c>
      <c r="E27" s="150" t="s">
        <v>209</v>
      </c>
      <c r="F27" s="151" t="s">
        <v>242</v>
      </c>
    </row>
    <row r="28" spans="1:6" s="162" customFormat="1" ht="15" customHeight="1">
      <c r="A28" s="168">
        <v>1</v>
      </c>
      <c r="B28" s="167" t="s">
        <v>110</v>
      </c>
      <c r="C28" s="164">
        <v>1994</v>
      </c>
      <c r="D28" s="164" t="s">
        <v>83</v>
      </c>
      <c r="E28" s="164" t="s">
        <v>140</v>
      </c>
      <c r="F28" s="165">
        <v>14.25</v>
      </c>
    </row>
    <row r="29" spans="1:6" s="162" customFormat="1" ht="15" customHeight="1">
      <c r="A29" s="168">
        <v>2</v>
      </c>
      <c r="B29" s="167" t="s">
        <v>95</v>
      </c>
      <c r="C29" s="164">
        <v>1994</v>
      </c>
      <c r="D29" s="164" t="s">
        <v>83</v>
      </c>
      <c r="E29" s="164" t="s">
        <v>138</v>
      </c>
      <c r="F29" s="165">
        <v>13.95</v>
      </c>
    </row>
    <row r="30" spans="1:6" s="162" customFormat="1" ht="15" customHeight="1">
      <c r="A30" s="168">
        <v>3</v>
      </c>
      <c r="B30" s="167" t="s">
        <v>98</v>
      </c>
      <c r="C30" s="164">
        <v>1994</v>
      </c>
      <c r="D30" s="164" t="s">
        <v>83</v>
      </c>
      <c r="E30" s="164" t="s">
        <v>139</v>
      </c>
      <c r="F30" s="165">
        <v>12.95</v>
      </c>
    </row>
    <row r="31" spans="1:6" ht="15" customHeight="1">
      <c r="A31" s="161">
        <v>4</v>
      </c>
      <c r="B31" s="155" t="s">
        <v>102</v>
      </c>
      <c r="C31" s="11">
        <v>1995</v>
      </c>
      <c r="D31" s="11" t="s">
        <v>83</v>
      </c>
      <c r="E31" s="11" t="s">
        <v>235</v>
      </c>
      <c r="F31" s="153">
        <v>12.55</v>
      </c>
    </row>
    <row r="32" spans="1:6" ht="15" customHeight="1">
      <c r="A32" s="161">
        <v>5</v>
      </c>
      <c r="B32" s="155" t="s">
        <v>101</v>
      </c>
      <c r="C32" s="11">
        <v>1995</v>
      </c>
      <c r="D32" s="11" t="s">
        <v>83</v>
      </c>
      <c r="E32" s="11" t="s">
        <v>235</v>
      </c>
      <c r="F32" s="153">
        <v>12.35</v>
      </c>
    </row>
    <row r="33" spans="1:6" ht="15" customHeight="1">
      <c r="A33" s="161">
        <v>6</v>
      </c>
      <c r="B33" s="155" t="s">
        <v>94</v>
      </c>
      <c r="C33" s="11">
        <v>1994</v>
      </c>
      <c r="D33" s="11" t="s">
        <v>83</v>
      </c>
      <c r="E33" s="11" t="s">
        <v>138</v>
      </c>
      <c r="F33" s="153">
        <v>12.25</v>
      </c>
    </row>
    <row r="34" ht="15.75">
      <c r="A34" s="157" t="s">
        <v>45</v>
      </c>
    </row>
    <row r="35" spans="1:6" ht="24.75" customHeight="1">
      <c r="A35" s="17"/>
      <c r="B35" s="156" t="s">
        <v>241</v>
      </c>
      <c r="C35" s="148" t="s">
        <v>240</v>
      </c>
      <c r="D35" s="149" t="s">
        <v>117</v>
      </c>
      <c r="E35" s="150" t="s">
        <v>209</v>
      </c>
      <c r="F35" s="151" t="s">
        <v>242</v>
      </c>
    </row>
    <row r="36" spans="1:6" s="162" customFormat="1" ht="15" customHeight="1">
      <c r="A36" s="166">
        <v>1</v>
      </c>
      <c r="B36" s="167" t="s">
        <v>110</v>
      </c>
      <c r="C36" s="164">
        <v>1994</v>
      </c>
      <c r="D36" s="164" t="s">
        <v>83</v>
      </c>
      <c r="E36" s="164" t="s">
        <v>140</v>
      </c>
      <c r="F36" s="165">
        <v>12.5</v>
      </c>
    </row>
    <row r="37" spans="1:6" s="162" customFormat="1" ht="15" customHeight="1">
      <c r="A37" s="166">
        <v>2</v>
      </c>
      <c r="B37" s="167" t="s">
        <v>95</v>
      </c>
      <c r="C37" s="164">
        <v>1994</v>
      </c>
      <c r="D37" s="164" t="s">
        <v>83</v>
      </c>
      <c r="E37" s="164" t="s">
        <v>138</v>
      </c>
      <c r="F37" s="165">
        <v>12.3</v>
      </c>
    </row>
    <row r="38" spans="1:6" s="162" customFormat="1" ht="15" customHeight="1">
      <c r="A38" s="166">
        <v>3</v>
      </c>
      <c r="B38" s="167" t="s">
        <v>102</v>
      </c>
      <c r="C38" s="164">
        <v>1995</v>
      </c>
      <c r="D38" s="164" t="s">
        <v>83</v>
      </c>
      <c r="E38" s="164" t="s">
        <v>235</v>
      </c>
      <c r="F38" s="165">
        <v>11.6</v>
      </c>
    </row>
    <row r="39" spans="1:6" ht="15" customHeight="1">
      <c r="A39" s="159">
        <v>4</v>
      </c>
      <c r="B39" s="155" t="s">
        <v>94</v>
      </c>
      <c r="C39" s="11">
        <v>1994</v>
      </c>
      <c r="D39" s="11" t="s">
        <v>83</v>
      </c>
      <c r="E39" s="11" t="s">
        <v>138</v>
      </c>
      <c r="F39" s="153">
        <v>7.3</v>
      </c>
    </row>
    <row r="40" ht="15.75">
      <c r="A40" s="157" t="s">
        <v>49</v>
      </c>
    </row>
    <row r="41" spans="1:6" ht="24.75" customHeight="1">
      <c r="A41" s="17"/>
      <c r="B41" s="156" t="s">
        <v>241</v>
      </c>
      <c r="C41" s="148" t="s">
        <v>240</v>
      </c>
      <c r="D41" s="149" t="s">
        <v>117</v>
      </c>
      <c r="E41" s="150" t="s">
        <v>209</v>
      </c>
      <c r="F41" s="151" t="s">
        <v>242</v>
      </c>
    </row>
    <row r="42" spans="1:6" s="162" customFormat="1" ht="15" customHeight="1">
      <c r="A42" s="166">
        <v>1</v>
      </c>
      <c r="B42" s="167" t="s">
        <v>110</v>
      </c>
      <c r="C42" s="164">
        <v>1994</v>
      </c>
      <c r="D42" s="164" t="s">
        <v>83</v>
      </c>
      <c r="E42" s="164" t="s">
        <v>140</v>
      </c>
      <c r="F42" s="165">
        <v>12.8</v>
      </c>
    </row>
    <row r="43" spans="1:6" s="162" customFormat="1" ht="15" customHeight="1">
      <c r="A43" s="166">
        <v>2</v>
      </c>
      <c r="B43" s="167" t="s">
        <v>95</v>
      </c>
      <c r="C43" s="164">
        <v>1994</v>
      </c>
      <c r="D43" s="164" t="s">
        <v>83</v>
      </c>
      <c r="E43" s="164" t="s">
        <v>138</v>
      </c>
      <c r="F43" s="165">
        <v>11.4</v>
      </c>
    </row>
    <row r="44" spans="1:6" s="162" customFormat="1" ht="15" customHeight="1">
      <c r="A44" s="166">
        <v>3</v>
      </c>
      <c r="B44" s="167" t="s">
        <v>102</v>
      </c>
      <c r="C44" s="164">
        <v>1995</v>
      </c>
      <c r="D44" s="164" t="s">
        <v>83</v>
      </c>
      <c r="E44" s="164" t="s">
        <v>235</v>
      </c>
      <c r="F44" s="165">
        <v>11.25</v>
      </c>
    </row>
    <row r="45" spans="1:6" ht="15" customHeight="1">
      <c r="A45" s="159">
        <v>4</v>
      </c>
      <c r="B45" s="155" t="s">
        <v>237</v>
      </c>
      <c r="C45" s="11">
        <v>1995</v>
      </c>
      <c r="D45" s="11" t="s">
        <v>83</v>
      </c>
      <c r="E45" s="11" t="s">
        <v>236</v>
      </c>
      <c r="F45" s="153">
        <v>10.75</v>
      </c>
    </row>
    <row r="46" spans="1:6" ht="15" customHeight="1">
      <c r="A46" s="159">
        <v>5</v>
      </c>
      <c r="B46" s="155" t="s">
        <v>98</v>
      </c>
      <c r="C46" s="11">
        <v>1994</v>
      </c>
      <c r="D46" s="11" t="s">
        <v>83</v>
      </c>
      <c r="E46" s="11" t="s">
        <v>139</v>
      </c>
      <c r="F46" s="153">
        <v>10.4</v>
      </c>
    </row>
    <row r="47" ht="9" customHeight="1"/>
    <row r="48" spans="1:5" s="1" customFormat="1" ht="15">
      <c r="A48" s="1" t="s">
        <v>145</v>
      </c>
      <c r="E48" s="152" t="s">
        <v>13</v>
      </c>
    </row>
    <row r="49" s="1" customFormat="1" ht="15"/>
    <row r="50" spans="1:5" s="1" customFormat="1" ht="15">
      <c r="A50" s="1" t="s">
        <v>18</v>
      </c>
      <c r="E50" s="152" t="s">
        <v>19</v>
      </c>
    </row>
  </sheetData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3"/>
  <sheetViews>
    <sheetView workbookViewId="0" topLeftCell="A21">
      <selection activeCell="A1" sqref="A1:H64"/>
    </sheetView>
  </sheetViews>
  <sheetFormatPr defaultColWidth="9.140625" defaultRowHeight="12.75"/>
  <cols>
    <col min="1" max="1" width="3.57421875" style="0" customWidth="1"/>
    <col min="2" max="2" width="25.7109375" style="0" customWidth="1"/>
    <col min="3" max="3" width="10.140625" style="0" customWidth="1"/>
    <col min="4" max="4" width="6.28125" style="0" customWidth="1"/>
    <col min="5" max="5" width="9.57421875" style="0" customWidth="1"/>
    <col min="6" max="6" width="12.7109375" style="0" customWidth="1"/>
    <col min="8" max="8" width="9.140625" style="0" customWidth="1"/>
  </cols>
  <sheetData>
    <row r="1" spans="1:3" s="1" customFormat="1" ht="15.75">
      <c r="A1" s="222"/>
      <c r="B1" s="1" t="s">
        <v>130</v>
      </c>
      <c r="C1" s="223" t="s">
        <v>239</v>
      </c>
    </row>
    <row r="2" spans="1:5" s="1" customFormat="1" ht="15.75">
      <c r="A2" s="222"/>
      <c r="B2" s="1" t="s">
        <v>238</v>
      </c>
      <c r="C2" s="223"/>
      <c r="E2" s="1" t="s">
        <v>245</v>
      </c>
    </row>
    <row r="3" s="63" customFormat="1" ht="12.75">
      <c r="A3" s="170" t="s">
        <v>24</v>
      </c>
    </row>
    <row r="4" spans="1:6" s="182" customFormat="1" ht="14.25" customHeight="1">
      <c r="A4" s="176"/>
      <c r="B4" s="178" t="s">
        <v>241</v>
      </c>
      <c r="C4" s="179" t="s">
        <v>240</v>
      </c>
      <c r="D4" s="180" t="s">
        <v>117</v>
      </c>
      <c r="E4" s="180" t="s">
        <v>209</v>
      </c>
      <c r="F4" s="181" t="s">
        <v>242</v>
      </c>
    </row>
    <row r="5" spans="1:6" s="207" customFormat="1" ht="12.75" customHeight="1">
      <c r="A5" s="202">
        <v>1</v>
      </c>
      <c r="B5" s="203" t="s">
        <v>193</v>
      </c>
      <c r="C5" s="204">
        <v>1997</v>
      </c>
      <c r="D5" s="205">
        <v>1</v>
      </c>
      <c r="E5" s="205" t="s">
        <v>139</v>
      </c>
      <c r="F5" s="206">
        <v>13.3</v>
      </c>
    </row>
    <row r="6" spans="1:6" s="207" customFormat="1" ht="12.75" customHeight="1">
      <c r="A6" s="208">
        <v>2</v>
      </c>
      <c r="B6" s="203" t="s">
        <v>112</v>
      </c>
      <c r="C6" s="204">
        <v>1995</v>
      </c>
      <c r="D6" s="205">
        <v>1</v>
      </c>
      <c r="E6" s="205" t="s">
        <v>140</v>
      </c>
      <c r="F6" s="206">
        <v>13</v>
      </c>
    </row>
    <row r="7" spans="1:6" s="207" customFormat="1" ht="12.75" customHeight="1">
      <c r="A7" s="208">
        <v>3</v>
      </c>
      <c r="B7" s="203" t="s">
        <v>90</v>
      </c>
      <c r="C7" s="204">
        <v>1995</v>
      </c>
      <c r="D7" s="205">
        <v>1</v>
      </c>
      <c r="E7" s="205" t="s">
        <v>215</v>
      </c>
      <c r="F7" s="206">
        <v>12.5</v>
      </c>
    </row>
    <row r="8" spans="1:6" s="182" customFormat="1" ht="12.75" customHeight="1">
      <c r="A8" s="209">
        <v>4</v>
      </c>
      <c r="B8" s="210" t="s">
        <v>223</v>
      </c>
      <c r="C8" s="211">
        <v>1996</v>
      </c>
      <c r="D8" s="212">
        <v>1</v>
      </c>
      <c r="E8" s="212" t="s">
        <v>140</v>
      </c>
      <c r="F8" s="213">
        <v>12.1</v>
      </c>
    </row>
    <row r="9" spans="1:6" s="182" customFormat="1" ht="12.75" customHeight="1">
      <c r="A9" s="214">
        <v>5</v>
      </c>
      <c r="B9" s="215" t="s">
        <v>91</v>
      </c>
      <c r="C9" s="216">
        <v>1996</v>
      </c>
      <c r="D9" s="217">
        <v>1</v>
      </c>
      <c r="E9" s="217" t="s">
        <v>215</v>
      </c>
      <c r="F9" s="213">
        <v>12</v>
      </c>
    </row>
    <row r="10" spans="1:6" s="182" customFormat="1" ht="12.75" customHeight="1">
      <c r="A10" s="218">
        <v>6</v>
      </c>
      <c r="B10" s="215" t="s">
        <v>93</v>
      </c>
      <c r="C10" s="217">
        <v>1996</v>
      </c>
      <c r="D10" s="217">
        <v>1</v>
      </c>
      <c r="E10" s="217" t="s">
        <v>138</v>
      </c>
      <c r="F10" s="213">
        <v>11.7</v>
      </c>
    </row>
    <row r="11" s="63" customFormat="1" ht="12.75">
      <c r="A11" s="170" t="s">
        <v>119</v>
      </c>
    </row>
    <row r="12" spans="1:6" s="182" customFormat="1" ht="14.25" customHeight="1">
      <c r="A12" s="176"/>
      <c r="B12" s="178" t="s">
        <v>241</v>
      </c>
      <c r="C12" s="179" t="s">
        <v>240</v>
      </c>
      <c r="D12" s="180" t="s">
        <v>117</v>
      </c>
      <c r="E12" s="180" t="s">
        <v>209</v>
      </c>
      <c r="F12" s="181" t="s">
        <v>242</v>
      </c>
    </row>
    <row r="13" spans="1:6" s="207" customFormat="1" ht="12.75" customHeight="1">
      <c r="A13" s="202">
        <v>1</v>
      </c>
      <c r="B13" s="203" t="s">
        <v>91</v>
      </c>
      <c r="C13" s="204">
        <v>1996</v>
      </c>
      <c r="D13" s="205">
        <v>1</v>
      </c>
      <c r="E13" s="205" t="s">
        <v>215</v>
      </c>
      <c r="F13" s="206">
        <v>12.5</v>
      </c>
    </row>
    <row r="14" spans="1:6" s="207" customFormat="1" ht="12.75" customHeight="1">
      <c r="A14" s="202">
        <v>2</v>
      </c>
      <c r="B14" s="203" t="s">
        <v>90</v>
      </c>
      <c r="C14" s="204">
        <v>1995</v>
      </c>
      <c r="D14" s="205">
        <v>1</v>
      </c>
      <c r="E14" s="205" t="s">
        <v>215</v>
      </c>
      <c r="F14" s="206">
        <v>12.1</v>
      </c>
    </row>
    <row r="15" spans="1:6" s="207" customFormat="1" ht="12.75" customHeight="1">
      <c r="A15" s="202">
        <v>3</v>
      </c>
      <c r="B15" s="203" t="s">
        <v>234</v>
      </c>
      <c r="C15" s="204">
        <v>1996</v>
      </c>
      <c r="D15" s="205">
        <v>1</v>
      </c>
      <c r="E15" s="205" t="s">
        <v>139</v>
      </c>
      <c r="F15" s="206">
        <v>12</v>
      </c>
    </row>
    <row r="16" spans="1:6" s="182" customFormat="1" ht="12.75" customHeight="1">
      <c r="A16" s="209">
        <v>4</v>
      </c>
      <c r="B16" s="210" t="s">
        <v>112</v>
      </c>
      <c r="C16" s="211">
        <v>1995</v>
      </c>
      <c r="D16" s="212">
        <v>1</v>
      </c>
      <c r="E16" s="212" t="s">
        <v>140</v>
      </c>
      <c r="F16" s="213">
        <v>12</v>
      </c>
    </row>
    <row r="17" spans="1:6" s="182" customFormat="1" ht="12.75" customHeight="1">
      <c r="A17" s="214">
        <v>5</v>
      </c>
      <c r="B17" s="215" t="s">
        <v>223</v>
      </c>
      <c r="C17" s="216">
        <v>1996</v>
      </c>
      <c r="D17" s="217">
        <v>1</v>
      </c>
      <c r="E17" s="217" t="s">
        <v>140</v>
      </c>
      <c r="F17" s="213">
        <v>11.5</v>
      </c>
    </row>
    <row r="18" spans="1:6" s="182" customFormat="1" ht="12.75" customHeight="1">
      <c r="A18" s="214">
        <v>6</v>
      </c>
      <c r="B18" s="215" t="s">
        <v>89</v>
      </c>
      <c r="C18" s="219">
        <v>1995</v>
      </c>
      <c r="D18" s="217">
        <v>1</v>
      </c>
      <c r="E18" s="217" t="s">
        <v>132</v>
      </c>
      <c r="F18" s="213">
        <v>10</v>
      </c>
    </row>
    <row r="19" spans="1:6" s="182" customFormat="1" ht="12.75" customHeight="1">
      <c r="A19" s="214">
        <v>7</v>
      </c>
      <c r="B19" s="215" t="s">
        <v>100</v>
      </c>
      <c r="C19" s="217">
        <v>1997</v>
      </c>
      <c r="D19" s="217">
        <v>1</v>
      </c>
      <c r="E19" s="217" t="s">
        <v>139</v>
      </c>
      <c r="F19" s="213">
        <v>9.7</v>
      </c>
    </row>
    <row r="20" spans="1:6" s="182" customFormat="1" ht="12.75" customHeight="1">
      <c r="A20" s="214">
        <v>8</v>
      </c>
      <c r="B20" s="215" t="s">
        <v>105</v>
      </c>
      <c r="C20" s="217">
        <v>1996</v>
      </c>
      <c r="D20" s="217">
        <v>1</v>
      </c>
      <c r="E20" s="217" t="s">
        <v>236</v>
      </c>
      <c r="F20" s="213">
        <v>9.1</v>
      </c>
    </row>
    <row r="21" s="63" customFormat="1" ht="12.75">
      <c r="A21" s="170" t="s">
        <v>34</v>
      </c>
    </row>
    <row r="22" spans="1:6" s="182" customFormat="1" ht="9.75" customHeight="1">
      <c r="A22" s="176"/>
      <c r="B22" s="183" t="s">
        <v>241</v>
      </c>
      <c r="C22" s="184" t="s">
        <v>240</v>
      </c>
      <c r="D22" s="185" t="s">
        <v>117</v>
      </c>
      <c r="E22" s="185" t="s">
        <v>209</v>
      </c>
      <c r="F22" s="186" t="s">
        <v>242</v>
      </c>
    </row>
    <row r="23" spans="1:6" s="207" customFormat="1" ht="12.75" customHeight="1">
      <c r="A23" s="202">
        <v>1</v>
      </c>
      <c r="B23" s="203" t="s">
        <v>112</v>
      </c>
      <c r="C23" s="205">
        <v>1995</v>
      </c>
      <c r="D23" s="205">
        <v>1</v>
      </c>
      <c r="E23" s="205" t="s">
        <v>140</v>
      </c>
      <c r="F23" s="206">
        <v>12.9</v>
      </c>
    </row>
    <row r="24" spans="1:6" s="207" customFormat="1" ht="12.75" customHeight="1">
      <c r="A24" s="202">
        <v>2</v>
      </c>
      <c r="B24" s="203" t="s">
        <v>234</v>
      </c>
      <c r="C24" s="205">
        <v>1996</v>
      </c>
      <c r="D24" s="205">
        <v>1</v>
      </c>
      <c r="E24" s="205" t="s">
        <v>139</v>
      </c>
      <c r="F24" s="206">
        <v>12</v>
      </c>
    </row>
    <row r="25" spans="1:6" s="207" customFormat="1" ht="12.75" customHeight="1">
      <c r="A25" s="202">
        <v>3</v>
      </c>
      <c r="B25" s="203" t="s">
        <v>223</v>
      </c>
      <c r="C25" s="205">
        <v>1996</v>
      </c>
      <c r="D25" s="205">
        <v>1</v>
      </c>
      <c r="E25" s="205" t="s">
        <v>140</v>
      </c>
      <c r="F25" s="206">
        <v>11.9</v>
      </c>
    </row>
    <row r="26" spans="1:6" s="182" customFormat="1" ht="12.75" customHeight="1">
      <c r="A26" s="209">
        <v>4</v>
      </c>
      <c r="B26" s="210" t="s">
        <v>91</v>
      </c>
      <c r="C26" s="212">
        <v>1996</v>
      </c>
      <c r="D26" s="212">
        <v>1</v>
      </c>
      <c r="E26" s="212" t="s">
        <v>215</v>
      </c>
      <c r="F26" s="213">
        <v>11.7</v>
      </c>
    </row>
    <row r="27" spans="1:6" s="182" customFormat="1" ht="12.75" customHeight="1">
      <c r="A27" s="214">
        <v>5</v>
      </c>
      <c r="B27" s="215" t="s">
        <v>193</v>
      </c>
      <c r="C27" s="220">
        <v>1997</v>
      </c>
      <c r="D27" s="217">
        <v>1</v>
      </c>
      <c r="E27" s="217" t="s">
        <v>139</v>
      </c>
      <c r="F27" s="213">
        <v>11.2</v>
      </c>
    </row>
    <row r="28" spans="1:6" s="182" customFormat="1" ht="12.75" customHeight="1">
      <c r="A28" s="214">
        <v>6</v>
      </c>
      <c r="B28" s="215" t="s">
        <v>93</v>
      </c>
      <c r="C28" s="217">
        <v>1996</v>
      </c>
      <c r="D28" s="217">
        <v>1</v>
      </c>
      <c r="E28" s="217" t="s">
        <v>138</v>
      </c>
      <c r="F28" s="213">
        <v>11.1</v>
      </c>
    </row>
    <row r="29" spans="1:6" s="182" customFormat="1" ht="12.75" customHeight="1">
      <c r="A29" s="214">
        <v>7</v>
      </c>
      <c r="B29" s="215" t="s">
        <v>90</v>
      </c>
      <c r="C29" s="217">
        <v>1995</v>
      </c>
      <c r="D29" s="217">
        <v>1</v>
      </c>
      <c r="E29" s="217" t="s">
        <v>215</v>
      </c>
      <c r="F29" s="213">
        <v>11.1</v>
      </c>
    </row>
    <row r="30" spans="1:6" s="182" customFormat="1" ht="12.75" customHeight="1">
      <c r="A30" s="214">
        <v>8</v>
      </c>
      <c r="B30" s="215" t="s">
        <v>100</v>
      </c>
      <c r="C30" s="217">
        <v>1997</v>
      </c>
      <c r="D30" s="217">
        <v>1</v>
      </c>
      <c r="E30" s="217" t="s">
        <v>139</v>
      </c>
      <c r="F30" s="213">
        <v>8.5</v>
      </c>
    </row>
    <row r="31" s="63" customFormat="1" ht="12.75">
      <c r="A31" s="170" t="s">
        <v>40</v>
      </c>
    </row>
    <row r="32" spans="1:6" s="182" customFormat="1" ht="12.75" customHeight="1">
      <c r="A32" s="176"/>
      <c r="B32" s="178" t="s">
        <v>241</v>
      </c>
      <c r="C32" s="179" t="s">
        <v>240</v>
      </c>
      <c r="D32" s="180" t="s">
        <v>117</v>
      </c>
      <c r="E32" s="180" t="s">
        <v>209</v>
      </c>
      <c r="F32" s="181" t="s">
        <v>242</v>
      </c>
    </row>
    <row r="33" spans="1:6" s="207" customFormat="1" ht="12.75" customHeight="1">
      <c r="A33" s="208">
        <v>1</v>
      </c>
      <c r="B33" s="203" t="s">
        <v>112</v>
      </c>
      <c r="C33" s="204">
        <v>1995</v>
      </c>
      <c r="D33" s="205">
        <v>1</v>
      </c>
      <c r="E33" s="205" t="s">
        <v>140</v>
      </c>
      <c r="F33" s="206">
        <v>14.05</v>
      </c>
    </row>
    <row r="34" spans="1:6" s="207" customFormat="1" ht="12.75" customHeight="1">
      <c r="A34" s="208">
        <v>2</v>
      </c>
      <c r="B34" s="203" t="s">
        <v>234</v>
      </c>
      <c r="C34" s="204">
        <v>1996</v>
      </c>
      <c r="D34" s="205">
        <v>1</v>
      </c>
      <c r="E34" s="205" t="s">
        <v>139</v>
      </c>
      <c r="F34" s="206">
        <v>13.55</v>
      </c>
    </row>
    <row r="35" spans="1:6" s="207" customFormat="1" ht="12.75" customHeight="1">
      <c r="A35" s="208">
        <v>3</v>
      </c>
      <c r="B35" s="203" t="s">
        <v>100</v>
      </c>
      <c r="C35" s="204">
        <v>1997</v>
      </c>
      <c r="D35" s="205">
        <v>1</v>
      </c>
      <c r="E35" s="205" t="s">
        <v>139</v>
      </c>
      <c r="F35" s="206">
        <v>13.45</v>
      </c>
    </row>
    <row r="36" spans="1:6" s="182" customFormat="1" ht="12.75" customHeight="1">
      <c r="A36" s="221">
        <v>4</v>
      </c>
      <c r="B36" s="210" t="s">
        <v>193</v>
      </c>
      <c r="C36" s="211">
        <v>1997</v>
      </c>
      <c r="D36" s="212">
        <v>1</v>
      </c>
      <c r="E36" s="212" t="s">
        <v>139</v>
      </c>
      <c r="F36" s="213">
        <v>13.3</v>
      </c>
    </row>
    <row r="37" spans="1:6" s="182" customFormat="1" ht="12.75" customHeight="1">
      <c r="A37" s="218">
        <v>5</v>
      </c>
      <c r="B37" s="215" t="s">
        <v>90</v>
      </c>
      <c r="C37" s="216">
        <v>1995</v>
      </c>
      <c r="D37" s="217">
        <v>1</v>
      </c>
      <c r="E37" s="217" t="s">
        <v>215</v>
      </c>
      <c r="F37" s="213">
        <v>13.05</v>
      </c>
    </row>
    <row r="38" spans="1:6" s="182" customFormat="1" ht="12.75" customHeight="1">
      <c r="A38" s="218">
        <v>6</v>
      </c>
      <c r="B38" s="215" t="s">
        <v>223</v>
      </c>
      <c r="C38" s="216">
        <v>1996</v>
      </c>
      <c r="D38" s="217">
        <v>1</v>
      </c>
      <c r="E38" s="217" t="s">
        <v>140</v>
      </c>
      <c r="F38" s="213">
        <v>12.95</v>
      </c>
    </row>
    <row r="39" spans="1:6" s="182" customFormat="1" ht="12.75" customHeight="1">
      <c r="A39" s="218">
        <v>7</v>
      </c>
      <c r="B39" s="215" t="s">
        <v>91</v>
      </c>
      <c r="C39" s="216">
        <v>1996</v>
      </c>
      <c r="D39" s="217">
        <v>1</v>
      </c>
      <c r="E39" s="217" t="s">
        <v>215</v>
      </c>
      <c r="F39" s="213">
        <v>12.9</v>
      </c>
    </row>
    <row r="40" spans="1:6" s="182" customFormat="1" ht="12.75" customHeight="1">
      <c r="A40" s="218">
        <v>8</v>
      </c>
      <c r="B40" s="215" t="s">
        <v>89</v>
      </c>
      <c r="C40" s="216">
        <v>1995</v>
      </c>
      <c r="D40" s="217">
        <v>1</v>
      </c>
      <c r="E40" s="217" t="s">
        <v>132</v>
      </c>
      <c r="F40" s="213">
        <v>12.55</v>
      </c>
    </row>
    <row r="41" s="63" customFormat="1" ht="12.75">
      <c r="A41" s="170" t="s">
        <v>45</v>
      </c>
    </row>
    <row r="42" spans="1:6" s="182" customFormat="1" ht="13.5" customHeight="1">
      <c r="A42" s="176"/>
      <c r="B42" s="183" t="s">
        <v>241</v>
      </c>
      <c r="C42" s="184" t="s">
        <v>240</v>
      </c>
      <c r="D42" s="185" t="s">
        <v>117</v>
      </c>
      <c r="E42" s="185" t="s">
        <v>209</v>
      </c>
      <c r="F42" s="186" t="s">
        <v>242</v>
      </c>
    </row>
    <row r="43" spans="1:6" s="207" customFormat="1" ht="12.75" customHeight="1">
      <c r="A43" s="208">
        <v>1</v>
      </c>
      <c r="B43" s="203" t="s">
        <v>192</v>
      </c>
      <c r="C43" s="205">
        <v>1996</v>
      </c>
      <c r="D43" s="205">
        <v>1</v>
      </c>
      <c r="E43" s="205" t="s">
        <v>215</v>
      </c>
      <c r="F43" s="206">
        <v>12.85</v>
      </c>
    </row>
    <row r="44" spans="1:6" s="207" customFormat="1" ht="12.75" customHeight="1">
      <c r="A44" s="208">
        <v>2</v>
      </c>
      <c r="B44" s="203" t="s">
        <v>99</v>
      </c>
      <c r="C44" s="205">
        <v>1996</v>
      </c>
      <c r="D44" s="205">
        <v>1</v>
      </c>
      <c r="E44" s="205" t="s">
        <v>139</v>
      </c>
      <c r="F44" s="206">
        <v>12.45</v>
      </c>
    </row>
    <row r="45" spans="1:6" s="207" customFormat="1" ht="12.75" customHeight="1">
      <c r="A45" s="208">
        <v>3</v>
      </c>
      <c r="B45" s="203" t="s">
        <v>223</v>
      </c>
      <c r="C45" s="205">
        <v>1996</v>
      </c>
      <c r="D45" s="205">
        <v>1</v>
      </c>
      <c r="E45" s="205" t="s">
        <v>140</v>
      </c>
      <c r="F45" s="206">
        <v>12.25</v>
      </c>
    </row>
    <row r="46" spans="1:6" s="182" customFormat="1" ht="12.75" customHeight="1">
      <c r="A46" s="221">
        <v>4</v>
      </c>
      <c r="B46" s="210" t="s">
        <v>90</v>
      </c>
      <c r="C46" s="212">
        <v>1995</v>
      </c>
      <c r="D46" s="212">
        <v>1</v>
      </c>
      <c r="E46" s="212" t="s">
        <v>215</v>
      </c>
      <c r="F46" s="213">
        <v>12.05</v>
      </c>
    </row>
    <row r="47" spans="1:6" s="182" customFormat="1" ht="12.75" customHeight="1">
      <c r="A47" s="218">
        <v>5</v>
      </c>
      <c r="B47" s="215" t="s">
        <v>91</v>
      </c>
      <c r="C47" s="217">
        <v>1996</v>
      </c>
      <c r="D47" s="217">
        <v>1</v>
      </c>
      <c r="E47" s="217" t="s">
        <v>215</v>
      </c>
      <c r="F47" s="213">
        <v>12</v>
      </c>
    </row>
    <row r="48" spans="1:6" s="182" customFormat="1" ht="12.75" customHeight="1">
      <c r="A48" s="218">
        <v>6</v>
      </c>
      <c r="B48" s="215" t="s">
        <v>93</v>
      </c>
      <c r="C48" s="217">
        <v>1996</v>
      </c>
      <c r="D48" s="217">
        <v>1</v>
      </c>
      <c r="E48" s="217" t="s">
        <v>124</v>
      </c>
      <c r="F48" s="213">
        <v>11.95</v>
      </c>
    </row>
    <row r="49" spans="1:6" s="182" customFormat="1" ht="12.75" customHeight="1">
      <c r="A49" s="218">
        <v>7</v>
      </c>
      <c r="B49" s="215" t="s">
        <v>112</v>
      </c>
      <c r="C49" s="217">
        <v>1995</v>
      </c>
      <c r="D49" s="217">
        <v>1</v>
      </c>
      <c r="E49" s="217" t="s">
        <v>140</v>
      </c>
      <c r="F49" s="213">
        <v>11.35</v>
      </c>
    </row>
    <row r="50" spans="1:6" s="182" customFormat="1" ht="12.75" customHeight="1">
      <c r="A50" s="218">
        <v>8</v>
      </c>
      <c r="B50" s="215" t="s">
        <v>100</v>
      </c>
      <c r="C50" s="220">
        <v>1997</v>
      </c>
      <c r="D50" s="217">
        <v>1</v>
      </c>
      <c r="E50" s="217" t="s">
        <v>139</v>
      </c>
      <c r="F50" s="213">
        <v>10</v>
      </c>
    </row>
    <row r="51" s="63" customFormat="1" ht="12.75">
      <c r="A51" s="170" t="s">
        <v>49</v>
      </c>
    </row>
    <row r="52" spans="1:6" s="182" customFormat="1" ht="12" customHeight="1">
      <c r="A52" s="176"/>
      <c r="B52" s="183" t="s">
        <v>241</v>
      </c>
      <c r="C52" s="184" t="s">
        <v>240</v>
      </c>
      <c r="D52" s="185" t="s">
        <v>117</v>
      </c>
      <c r="E52" s="185" t="s">
        <v>209</v>
      </c>
      <c r="F52" s="186" t="s">
        <v>242</v>
      </c>
    </row>
    <row r="53" spans="1:6" s="207" customFormat="1" ht="12.75" customHeight="1">
      <c r="A53" s="202">
        <v>1</v>
      </c>
      <c r="B53" s="203" t="s">
        <v>91</v>
      </c>
      <c r="C53" s="205">
        <v>1996</v>
      </c>
      <c r="D53" s="205">
        <v>1</v>
      </c>
      <c r="E53" s="205" t="s">
        <v>215</v>
      </c>
      <c r="F53" s="206">
        <v>12.35</v>
      </c>
    </row>
    <row r="54" spans="1:6" s="207" customFormat="1" ht="12.75" customHeight="1">
      <c r="A54" s="202">
        <v>2</v>
      </c>
      <c r="B54" s="203" t="s">
        <v>223</v>
      </c>
      <c r="C54" s="205">
        <v>1996</v>
      </c>
      <c r="D54" s="205">
        <v>1</v>
      </c>
      <c r="E54" s="205" t="s">
        <v>140</v>
      </c>
      <c r="F54" s="206">
        <v>12.2</v>
      </c>
    </row>
    <row r="55" spans="1:6" s="207" customFormat="1" ht="12.75" customHeight="1">
      <c r="A55" s="202">
        <v>3</v>
      </c>
      <c r="B55" s="203" t="s">
        <v>112</v>
      </c>
      <c r="C55" s="205">
        <v>1995</v>
      </c>
      <c r="D55" s="205">
        <v>1</v>
      </c>
      <c r="E55" s="205" t="s">
        <v>140</v>
      </c>
      <c r="F55" s="206">
        <v>11.4</v>
      </c>
    </row>
    <row r="56" spans="1:6" s="182" customFormat="1" ht="12.75" customHeight="1">
      <c r="A56" s="209">
        <v>4</v>
      </c>
      <c r="B56" s="210" t="s">
        <v>90</v>
      </c>
      <c r="C56" s="212">
        <v>1995</v>
      </c>
      <c r="D56" s="212">
        <v>1</v>
      </c>
      <c r="E56" s="212" t="s">
        <v>215</v>
      </c>
      <c r="F56" s="213">
        <v>11.15</v>
      </c>
    </row>
    <row r="57" spans="1:6" s="182" customFormat="1" ht="12.75" customHeight="1">
      <c r="A57" s="214">
        <v>5</v>
      </c>
      <c r="B57" s="215" t="s">
        <v>93</v>
      </c>
      <c r="C57" s="217">
        <v>1996</v>
      </c>
      <c r="D57" s="217">
        <v>1</v>
      </c>
      <c r="E57" s="217" t="s">
        <v>124</v>
      </c>
      <c r="F57" s="213">
        <v>11</v>
      </c>
    </row>
    <row r="58" spans="1:6" s="182" customFormat="1" ht="12.75" customHeight="1">
      <c r="A58" s="214">
        <v>6</v>
      </c>
      <c r="B58" s="215" t="s">
        <v>99</v>
      </c>
      <c r="C58" s="217">
        <v>1996</v>
      </c>
      <c r="D58" s="217">
        <v>1</v>
      </c>
      <c r="E58" s="217" t="s">
        <v>139</v>
      </c>
      <c r="F58" s="213">
        <v>11</v>
      </c>
    </row>
    <row r="59" spans="1:6" s="182" customFormat="1" ht="12.75" customHeight="1">
      <c r="A59" s="214">
        <v>7</v>
      </c>
      <c r="B59" s="215" t="s">
        <v>192</v>
      </c>
      <c r="C59" s="220">
        <v>1996</v>
      </c>
      <c r="D59" s="217">
        <v>1</v>
      </c>
      <c r="E59" s="217" t="s">
        <v>215</v>
      </c>
      <c r="F59" s="213">
        <v>10.8</v>
      </c>
    </row>
    <row r="60" spans="1:6" s="182" customFormat="1" ht="12.75" customHeight="1">
      <c r="A60" s="214">
        <v>8</v>
      </c>
      <c r="B60" s="215" t="s">
        <v>100</v>
      </c>
      <c r="C60" s="217">
        <v>1997</v>
      </c>
      <c r="D60" s="217">
        <v>1</v>
      </c>
      <c r="E60" s="217" t="s">
        <v>139</v>
      </c>
      <c r="F60" s="213">
        <v>9.95</v>
      </c>
    </row>
    <row r="61" spans="1:6" s="182" customFormat="1" ht="12.75" customHeight="1">
      <c r="A61" s="214"/>
      <c r="B61" s="224"/>
      <c r="C61" s="225"/>
      <c r="D61" s="225"/>
      <c r="E61" s="225"/>
      <c r="F61" s="226"/>
    </row>
    <row r="62" spans="1:5" s="1" customFormat="1" ht="15">
      <c r="A62" s="1" t="s">
        <v>145</v>
      </c>
      <c r="E62" s="152" t="s">
        <v>13</v>
      </c>
    </row>
    <row r="63" spans="1:5" s="1" customFormat="1" ht="15">
      <c r="A63" s="1" t="s">
        <v>18</v>
      </c>
      <c r="E63" s="152" t="s">
        <v>19</v>
      </c>
    </row>
  </sheetData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2010-02-13T11:29:31Z</cp:lastPrinted>
  <dcterms:created xsi:type="dcterms:W3CDTF">1996-10-08T23:32:33Z</dcterms:created>
  <dcterms:modified xsi:type="dcterms:W3CDTF">2010-02-13T11:33:14Z</dcterms:modified>
  <cp:category/>
  <cp:version/>
  <cp:contentType/>
  <cp:contentStatus/>
</cp:coreProperties>
</file>